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ropbox\China_collaborators\Epidemiology\Corona\"/>
    </mc:Choice>
  </mc:AlternateContent>
  <xr:revisionPtr revIDLastSave="0" documentId="13_ncr:1_{8E2108B1-429C-4E09-8679-79109DF3A23B}" xr6:coauthVersionLast="45" xr6:coauthVersionMax="45" xr10:uidLastSave="{00000000-0000-0000-0000-000000000000}"/>
  <bookViews>
    <workbookView xWindow="-108" yWindow="-108" windowWidth="23256" windowHeight="12276" tabRatio="679" activeTab="1" xr2:uid="{00000000-000D-0000-FFFF-FFFF00000000}"/>
  </bookViews>
  <sheets>
    <sheet name="S Korea" sheetId="11" r:id="rId1"/>
    <sheet name="Italy" sheetId="10" r:id="rId2"/>
  </sheets>
  <externalReferences>
    <externalReference r:id="rId3"/>
    <externalReference r:id="rId4"/>
  </externalReferences>
  <definedNames>
    <definedName name="solver_adj" localSheetId="1" hidden="1">Italy!$C$2,Italy!$D$2,Italy!$G$2,Italy!$H$2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Italy!$I$2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9" i="11" l="1"/>
  <c r="D99" i="11" s="1"/>
  <c r="E99" i="11" s="1"/>
  <c r="C98" i="11"/>
  <c r="D98" i="11" s="1"/>
  <c r="E98" i="11" s="1"/>
  <c r="C97" i="11"/>
  <c r="D97" i="11" s="1"/>
  <c r="E97" i="11" s="1"/>
  <c r="C96" i="11"/>
  <c r="D96" i="11" s="1"/>
  <c r="E96" i="11" s="1"/>
  <c r="C95" i="11"/>
  <c r="D95" i="11" s="1"/>
  <c r="E95" i="11" s="1"/>
  <c r="C94" i="11"/>
  <c r="D94" i="11" s="1"/>
  <c r="E94" i="11" s="1"/>
  <c r="C93" i="11"/>
  <c r="D93" i="11" s="1"/>
  <c r="E93" i="11" s="1"/>
  <c r="C92" i="11"/>
  <c r="D92" i="11" s="1"/>
  <c r="E92" i="11" s="1"/>
  <c r="C91" i="11"/>
  <c r="D91" i="11" s="1"/>
  <c r="E91" i="11" s="1"/>
  <c r="C90" i="11"/>
  <c r="D90" i="11" s="1"/>
  <c r="E90" i="11" s="1"/>
  <c r="C89" i="11"/>
  <c r="D89" i="11" s="1"/>
  <c r="E89" i="11" s="1"/>
  <c r="C88" i="11"/>
  <c r="D88" i="11" s="1"/>
  <c r="E88" i="11" s="1"/>
  <c r="C87" i="11"/>
  <c r="D87" i="11" s="1"/>
  <c r="E87" i="11" s="1"/>
  <c r="C86" i="11"/>
  <c r="D86" i="11" s="1"/>
  <c r="E86" i="11" s="1"/>
  <c r="C85" i="11"/>
  <c r="D85" i="11" s="1"/>
  <c r="E85" i="11" s="1"/>
  <c r="G85" i="11" s="1"/>
  <c r="C84" i="11"/>
  <c r="D84" i="11" s="1"/>
  <c r="E84" i="11" s="1"/>
  <c r="G84" i="11" s="1"/>
  <c r="C83" i="11"/>
  <c r="D83" i="11" s="1"/>
  <c r="E83" i="11" s="1"/>
  <c r="G83" i="11" s="1"/>
  <c r="C82" i="11"/>
  <c r="D82" i="11" s="1"/>
  <c r="E82" i="11" s="1"/>
  <c r="G82" i="11" s="1"/>
  <c r="C81" i="11"/>
  <c r="D81" i="11" s="1"/>
  <c r="E81" i="11" s="1"/>
  <c r="G81" i="11" s="1"/>
  <c r="C80" i="11"/>
  <c r="D80" i="11" s="1"/>
  <c r="E80" i="11" s="1"/>
  <c r="G80" i="11" s="1"/>
  <c r="C79" i="11"/>
  <c r="D79" i="11" s="1"/>
  <c r="E79" i="11" s="1"/>
  <c r="G79" i="11" s="1"/>
  <c r="C78" i="11"/>
  <c r="D78" i="11" s="1"/>
  <c r="E78" i="11" s="1"/>
  <c r="G78" i="11" s="1"/>
  <c r="C77" i="11"/>
  <c r="D77" i="11" s="1"/>
  <c r="E77" i="11" s="1"/>
  <c r="G77" i="11" s="1"/>
  <c r="C76" i="11"/>
  <c r="D76" i="11" s="1"/>
  <c r="E76" i="11" s="1"/>
  <c r="G76" i="11" s="1"/>
  <c r="D75" i="11"/>
  <c r="E75" i="11" s="1"/>
  <c r="G75" i="11" s="1"/>
  <c r="C75" i="11"/>
  <c r="C74" i="11"/>
  <c r="D74" i="11" s="1"/>
  <c r="E74" i="11" s="1"/>
  <c r="G74" i="11" s="1"/>
  <c r="C73" i="11"/>
  <c r="D73" i="11" s="1"/>
  <c r="E73" i="11" s="1"/>
  <c r="G73" i="11" s="1"/>
  <c r="C72" i="11"/>
  <c r="D72" i="11" s="1"/>
  <c r="E72" i="11" s="1"/>
  <c r="G72" i="11" s="1"/>
  <c r="D71" i="11"/>
  <c r="E71" i="11" s="1"/>
  <c r="G71" i="11" s="1"/>
  <c r="C71" i="11"/>
  <c r="C70" i="11"/>
  <c r="D70" i="11" s="1"/>
  <c r="E70" i="11" s="1"/>
  <c r="G70" i="11" s="1"/>
  <c r="C69" i="11"/>
  <c r="D69" i="11" s="1"/>
  <c r="E69" i="11" s="1"/>
  <c r="G69" i="11" s="1"/>
  <c r="C68" i="11"/>
  <c r="D68" i="11" s="1"/>
  <c r="E68" i="11" s="1"/>
  <c r="G68" i="11" s="1"/>
  <c r="C67" i="11"/>
  <c r="D67" i="11" s="1"/>
  <c r="E67" i="11" s="1"/>
  <c r="G67" i="11" s="1"/>
  <c r="C66" i="11"/>
  <c r="D66" i="11" s="1"/>
  <c r="E66" i="11" s="1"/>
  <c r="G66" i="11" s="1"/>
  <c r="C65" i="11"/>
  <c r="D65" i="11" s="1"/>
  <c r="E65" i="11" s="1"/>
  <c r="G65" i="11" s="1"/>
  <c r="C64" i="11"/>
  <c r="D64" i="11" s="1"/>
  <c r="E64" i="11" s="1"/>
  <c r="G64" i="11" s="1"/>
  <c r="D63" i="11"/>
  <c r="E63" i="11" s="1"/>
  <c r="G63" i="11" s="1"/>
  <c r="C63" i="11"/>
  <c r="C62" i="11"/>
  <c r="D62" i="11" s="1"/>
  <c r="E62" i="11" s="1"/>
  <c r="G62" i="11" s="1"/>
  <c r="C61" i="11"/>
  <c r="D61" i="11" s="1"/>
  <c r="E61" i="11" s="1"/>
  <c r="G61" i="11" s="1"/>
  <c r="C60" i="11"/>
  <c r="D60" i="11" s="1"/>
  <c r="E60" i="11" s="1"/>
  <c r="G60" i="11" s="1"/>
  <c r="C59" i="11"/>
  <c r="D59" i="11" s="1"/>
  <c r="E59" i="11" s="1"/>
  <c r="G59" i="11" s="1"/>
  <c r="C58" i="11"/>
  <c r="D58" i="11" s="1"/>
  <c r="E58" i="11" s="1"/>
  <c r="G58" i="11" s="1"/>
  <c r="C57" i="11"/>
  <c r="D57" i="11" s="1"/>
  <c r="E57" i="11" s="1"/>
  <c r="G57" i="11" s="1"/>
  <c r="C56" i="11"/>
  <c r="D56" i="11" s="1"/>
  <c r="E56" i="11" s="1"/>
  <c r="G56" i="11" s="1"/>
  <c r="D55" i="11"/>
  <c r="E55" i="11" s="1"/>
  <c r="G55" i="11" s="1"/>
  <c r="C55" i="11"/>
  <c r="C54" i="11"/>
  <c r="D54" i="11" s="1"/>
  <c r="E54" i="11" s="1"/>
  <c r="G54" i="11" s="1"/>
  <c r="C53" i="11"/>
  <c r="D53" i="11" s="1"/>
  <c r="E53" i="11" s="1"/>
  <c r="G53" i="11" s="1"/>
  <c r="C52" i="11"/>
  <c r="D52" i="11" s="1"/>
  <c r="E52" i="11" s="1"/>
  <c r="G52" i="11" s="1"/>
  <c r="C51" i="11"/>
  <c r="D51" i="11" s="1"/>
  <c r="E51" i="11" s="1"/>
  <c r="G51" i="11" s="1"/>
  <c r="C50" i="11"/>
  <c r="D50" i="11" s="1"/>
  <c r="E50" i="11" s="1"/>
  <c r="G50" i="11" s="1"/>
  <c r="C49" i="11"/>
  <c r="D49" i="11" s="1"/>
  <c r="E49" i="11" s="1"/>
  <c r="G49" i="11" s="1"/>
  <c r="C48" i="11"/>
  <c r="D48" i="11" s="1"/>
  <c r="E48" i="11" s="1"/>
  <c r="G48" i="11" s="1"/>
  <c r="C47" i="11"/>
  <c r="D47" i="11" s="1"/>
  <c r="E47" i="11" s="1"/>
  <c r="G47" i="11" s="1"/>
  <c r="C46" i="11"/>
  <c r="D46" i="11" s="1"/>
  <c r="E46" i="11" s="1"/>
  <c r="G46" i="11" s="1"/>
  <c r="C45" i="11"/>
  <c r="D45" i="11" s="1"/>
  <c r="E45" i="11" s="1"/>
  <c r="G45" i="11" s="1"/>
  <c r="C44" i="11"/>
  <c r="D44" i="11" s="1"/>
  <c r="E44" i="11" s="1"/>
  <c r="G44" i="11" s="1"/>
  <c r="D43" i="11"/>
  <c r="E43" i="11" s="1"/>
  <c r="G43" i="11" s="1"/>
  <c r="C43" i="11"/>
  <c r="C42" i="11"/>
  <c r="D42" i="11" s="1"/>
  <c r="E42" i="11" s="1"/>
  <c r="G42" i="11" s="1"/>
  <c r="C41" i="11"/>
  <c r="D41" i="11" s="1"/>
  <c r="E41" i="11" s="1"/>
  <c r="G41" i="11" s="1"/>
  <c r="C40" i="11"/>
  <c r="D40" i="11" s="1"/>
  <c r="E40" i="11" s="1"/>
  <c r="G40" i="11" s="1"/>
  <c r="D39" i="11"/>
  <c r="E39" i="11" s="1"/>
  <c r="G39" i="11" s="1"/>
  <c r="C39" i="11"/>
  <c r="C38" i="11"/>
  <c r="D38" i="11" s="1"/>
  <c r="E38" i="11" s="1"/>
  <c r="G38" i="11" s="1"/>
  <c r="C37" i="11"/>
  <c r="D37" i="11" s="1"/>
  <c r="E37" i="11" s="1"/>
  <c r="G37" i="11" s="1"/>
  <c r="C36" i="11"/>
  <c r="D36" i="11" s="1"/>
  <c r="E36" i="11" s="1"/>
  <c r="G36" i="11" s="1"/>
  <c r="D35" i="11"/>
  <c r="E35" i="11" s="1"/>
  <c r="G35" i="11" s="1"/>
  <c r="C35" i="11"/>
  <c r="C34" i="11"/>
  <c r="D34" i="11" s="1"/>
  <c r="E34" i="11" s="1"/>
  <c r="G34" i="11" s="1"/>
  <c r="C33" i="11"/>
  <c r="D33" i="11" s="1"/>
  <c r="E33" i="11" s="1"/>
  <c r="G33" i="11" s="1"/>
  <c r="C32" i="11"/>
  <c r="D32" i="11" s="1"/>
  <c r="E32" i="11" s="1"/>
  <c r="G32" i="11" s="1"/>
  <c r="D31" i="11"/>
  <c r="E31" i="11" s="1"/>
  <c r="G31" i="11" s="1"/>
  <c r="C31" i="11"/>
  <c r="C30" i="11"/>
  <c r="D30" i="11" s="1"/>
  <c r="E30" i="11" s="1"/>
  <c r="G30" i="11" s="1"/>
  <c r="C29" i="11"/>
  <c r="D29" i="11" s="1"/>
  <c r="E29" i="11" s="1"/>
  <c r="G29" i="11" s="1"/>
  <c r="C28" i="11"/>
  <c r="D28" i="11" s="1"/>
  <c r="E28" i="11" s="1"/>
  <c r="G28" i="11" s="1"/>
  <c r="C27" i="11"/>
  <c r="D27" i="11" s="1"/>
  <c r="E27" i="11" s="1"/>
  <c r="G27" i="11" s="1"/>
  <c r="C26" i="11"/>
  <c r="D26" i="11" s="1"/>
  <c r="E26" i="11" s="1"/>
  <c r="G26" i="11" s="1"/>
  <c r="C25" i="11"/>
  <c r="D25" i="11" s="1"/>
  <c r="E25" i="11" s="1"/>
  <c r="G25" i="11" s="1"/>
  <c r="C24" i="11"/>
  <c r="D24" i="11" s="1"/>
  <c r="E24" i="11" s="1"/>
  <c r="G24" i="11" s="1"/>
  <c r="C23" i="11"/>
  <c r="D23" i="11" s="1"/>
  <c r="E23" i="11" s="1"/>
  <c r="G23" i="11" s="1"/>
  <c r="C22" i="11"/>
  <c r="D22" i="11" s="1"/>
  <c r="E22" i="11" s="1"/>
  <c r="G22" i="11" s="1"/>
  <c r="C21" i="11"/>
  <c r="D21" i="11" s="1"/>
  <c r="E21" i="11" s="1"/>
  <c r="G21" i="11" s="1"/>
  <c r="C20" i="11"/>
  <c r="D20" i="11" s="1"/>
  <c r="E20" i="11" s="1"/>
  <c r="G20" i="11" s="1"/>
  <c r="C19" i="11"/>
  <c r="D19" i="11" s="1"/>
  <c r="E19" i="11" s="1"/>
  <c r="G19" i="11" s="1"/>
  <c r="C18" i="11"/>
  <c r="D18" i="11" s="1"/>
  <c r="E18" i="11" s="1"/>
  <c r="G18" i="11" s="1"/>
  <c r="C17" i="11"/>
  <c r="D17" i="11" s="1"/>
  <c r="E17" i="11" s="1"/>
  <c r="G17" i="11" s="1"/>
  <c r="C16" i="11"/>
  <c r="D16" i="11" s="1"/>
  <c r="E16" i="11" s="1"/>
  <c r="G16" i="11" s="1"/>
  <c r="C15" i="11"/>
  <c r="D15" i="11" s="1"/>
  <c r="E15" i="11" s="1"/>
  <c r="G15" i="11" s="1"/>
  <c r="C14" i="11"/>
  <c r="D14" i="11" s="1"/>
  <c r="E14" i="11" s="1"/>
  <c r="G14" i="11" s="1"/>
  <c r="C13" i="11"/>
  <c r="D13" i="11" s="1"/>
  <c r="E13" i="11" s="1"/>
  <c r="G13" i="11" s="1"/>
  <c r="C12" i="11"/>
  <c r="D12" i="11" s="1"/>
  <c r="E12" i="11" s="1"/>
  <c r="G12" i="11" s="1"/>
  <c r="D11" i="11"/>
  <c r="E11" i="11" s="1"/>
  <c r="G11" i="11" s="1"/>
  <c r="C11" i="11"/>
  <c r="C10" i="11"/>
  <c r="D10" i="11" s="1"/>
  <c r="E10" i="11" s="1"/>
  <c r="G10" i="11" s="1"/>
  <c r="C9" i="11"/>
  <c r="D9" i="11" s="1"/>
  <c r="E9" i="11" s="1"/>
  <c r="G9" i="11" s="1"/>
  <c r="C8" i="11"/>
  <c r="D8" i="11" s="1"/>
  <c r="E8" i="11" s="1"/>
  <c r="G8" i="11" s="1"/>
  <c r="C7" i="11"/>
  <c r="D7" i="11" s="1"/>
  <c r="E7" i="11" s="1"/>
  <c r="G7" i="11" s="1"/>
  <c r="C6" i="11"/>
  <c r="D6" i="11" s="1"/>
  <c r="E6" i="11" s="1"/>
  <c r="G6" i="11" s="1"/>
  <c r="C5" i="11"/>
  <c r="D5" i="11" s="1"/>
  <c r="E5" i="11" s="1"/>
  <c r="G5" i="11" s="1"/>
  <c r="C4" i="11"/>
  <c r="D4" i="11" s="1"/>
  <c r="E4" i="11" s="1"/>
  <c r="G4" i="11" s="1"/>
  <c r="H2" i="11" l="1"/>
  <c r="C330" i="10" l="1"/>
  <c r="D330" i="10" s="1"/>
  <c r="E330" i="10" s="1"/>
  <c r="C331" i="10"/>
  <c r="D331" i="10" s="1"/>
  <c r="E331" i="10" s="1"/>
  <c r="F331" i="10" s="1"/>
  <c r="C332" i="10"/>
  <c r="D332" i="10" s="1"/>
  <c r="E332" i="10" s="1"/>
  <c r="C333" i="10"/>
  <c r="D333" i="10" s="1"/>
  <c r="E333" i="10" s="1"/>
  <c r="F333" i="10" s="1"/>
  <c r="C334" i="10"/>
  <c r="D334" i="10" s="1"/>
  <c r="E334" i="10" s="1"/>
  <c r="F334" i="10" s="1"/>
  <c r="C335" i="10"/>
  <c r="D335" i="10" s="1"/>
  <c r="E335" i="10" s="1"/>
  <c r="F335" i="10" s="1"/>
  <c r="C336" i="10"/>
  <c r="D336" i="10" s="1"/>
  <c r="E336" i="10" s="1"/>
  <c r="F336" i="10" s="1"/>
  <c r="C337" i="10"/>
  <c r="D337" i="10" s="1"/>
  <c r="E337" i="10" s="1"/>
  <c r="C338" i="10"/>
  <c r="D338" i="10" s="1"/>
  <c r="E338" i="10" s="1"/>
  <c r="F338" i="10" s="1"/>
  <c r="C339" i="10"/>
  <c r="D339" i="10" s="1"/>
  <c r="E339" i="10" s="1"/>
  <c r="F339" i="10" s="1"/>
  <c r="C340" i="10"/>
  <c r="D340" i="10" s="1"/>
  <c r="E340" i="10" s="1"/>
  <c r="C341" i="10"/>
  <c r="D341" i="10" s="1"/>
  <c r="E341" i="10" s="1"/>
  <c r="F341" i="10" s="1"/>
  <c r="C342" i="10"/>
  <c r="D342" i="10" s="1"/>
  <c r="E342" i="10" s="1"/>
  <c r="C343" i="10"/>
  <c r="D343" i="10" s="1"/>
  <c r="E343" i="10" s="1"/>
  <c r="F343" i="10" s="1"/>
  <c r="C344" i="10"/>
  <c r="D344" i="10" s="1"/>
  <c r="E344" i="10" s="1"/>
  <c r="F344" i="10" s="1"/>
  <c r="C345" i="10"/>
  <c r="D345" i="10" s="1"/>
  <c r="E345" i="10" s="1"/>
  <c r="C346" i="10"/>
  <c r="D346" i="10" s="1"/>
  <c r="E346" i="10" s="1"/>
  <c r="F346" i="10" s="1"/>
  <c r="C347" i="10"/>
  <c r="D347" i="10" s="1"/>
  <c r="E347" i="10" s="1"/>
  <c r="F347" i="10" s="1"/>
  <c r="C348" i="10"/>
  <c r="D348" i="10" s="1"/>
  <c r="E348" i="10" s="1"/>
  <c r="C349" i="10"/>
  <c r="D349" i="10" s="1"/>
  <c r="E349" i="10" s="1"/>
  <c r="F349" i="10" s="1"/>
  <c r="C350" i="10"/>
  <c r="D350" i="10" s="1"/>
  <c r="E350" i="10" s="1"/>
  <c r="C351" i="10"/>
  <c r="D351" i="10" s="1"/>
  <c r="E351" i="10" s="1"/>
  <c r="C352" i="10"/>
  <c r="D352" i="10" s="1"/>
  <c r="E352" i="10" s="1"/>
  <c r="F352" i="10" s="1"/>
  <c r="C353" i="10"/>
  <c r="D353" i="10" s="1"/>
  <c r="E353" i="10" s="1"/>
  <c r="C354" i="10"/>
  <c r="D354" i="10" s="1"/>
  <c r="E354" i="10" s="1"/>
  <c r="F354" i="10" s="1"/>
  <c r="C355" i="10"/>
  <c r="D355" i="10" s="1"/>
  <c r="E355" i="10" s="1"/>
  <c r="F355" i="10" s="1"/>
  <c r="C298" i="10"/>
  <c r="D298" i="10" s="1"/>
  <c r="E298" i="10" s="1"/>
  <c r="C299" i="10"/>
  <c r="D299" i="10" s="1"/>
  <c r="E299" i="10" s="1"/>
  <c r="F299" i="10" s="1"/>
  <c r="C300" i="10"/>
  <c r="D300" i="10" s="1"/>
  <c r="E300" i="10" s="1"/>
  <c r="C301" i="10"/>
  <c r="D301" i="10" s="1"/>
  <c r="E301" i="10" s="1"/>
  <c r="F301" i="10" s="1"/>
  <c r="C302" i="10"/>
  <c r="D302" i="10" s="1"/>
  <c r="E302" i="10" s="1"/>
  <c r="F302" i="10" s="1"/>
  <c r="C303" i="10"/>
  <c r="D303" i="10" s="1"/>
  <c r="E303" i="10" s="1"/>
  <c r="C304" i="10"/>
  <c r="D304" i="10" s="1"/>
  <c r="E304" i="10" s="1"/>
  <c r="F304" i="10" s="1"/>
  <c r="C305" i="10"/>
  <c r="D305" i="10" s="1"/>
  <c r="E305" i="10" s="1"/>
  <c r="F305" i="10" s="1"/>
  <c r="C306" i="10"/>
  <c r="D306" i="10" s="1"/>
  <c r="E306" i="10" s="1"/>
  <c r="C307" i="10"/>
  <c r="D307" i="10" s="1"/>
  <c r="E307" i="10" s="1"/>
  <c r="F307" i="10" s="1"/>
  <c r="C308" i="10"/>
  <c r="D308" i="10" s="1"/>
  <c r="E308" i="10" s="1"/>
  <c r="C309" i="10"/>
  <c r="D309" i="10" s="1"/>
  <c r="E309" i="10" s="1"/>
  <c r="F309" i="10" s="1"/>
  <c r="C310" i="10"/>
  <c r="D310" i="10" s="1"/>
  <c r="E310" i="10" s="1"/>
  <c r="F310" i="10" s="1"/>
  <c r="C311" i="10"/>
  <c r="D311" i="10" s="1"/>
  <c r="E311" i="10" s="1"/>
  <c r="C312" i="10"/>
  <c r="D312" i="10" s="1"/>
  <c r="E312" i="10" s="1"/>
  <c r="F312" i="10" s="1"/>
  <c r="C313" i="10"/>
  <c r="D313" i="10" s="1"/>
  <c r="E313" i="10" s="1"/>
  <c r="F313" i="10" s="1"/>
  <c r="C314" i="10"/>
  <c r="D314" i="10" s="1"/>
  <c r="E314" i="10" s="1"/>
  <c r="C315" i="10"/>
  <c r="D315" i="10" s="1"/>
  <c r="E315" i="10" s="1"/>
  <c r="F315" i="10" s="1"/>
  <c r="C316" i="10"/>
  <c r="D316" i="10" s="1"/>
  <c r="E316" i="10" s="1"/>
  <c r="C317" i="10"/>
  <c r="D317" i="10" s="1"/>
  <c r="E317" i="10" s="1"/>
  <c r="F317" i="10" s="1"/>
  <c r="C318" i="10"/>
  <c r="D318" i="10" s="1"/>
  <c r="E318" i="10" s="1"/>
  <c r="F318" i="10" s="1"/>
  <c r="C319" i="10"/>
  <c r="D319" i="10" s="1"/>
  <c r="E319" i="10" s="1"/>
  <c r="C320" i="10"/>
  <c r="D320" i="10" s="1"/>
  <c r="E320" i="10" s="1"/>
  <c r="F320" i="10" s="1"/>
  <c r="C321" i="10"/>
  <c r="D321" i="10" s="1"/>
  <c r="E321" i="10" s="1"/>
  <c r="F321" i="10" s="1"/>
  <c r="C322" i="10"/>
  <c r="D322" i="10" s="1"/>
  <c r="E322" i="10" s="1"/>
  <c r="C323" i="10"/>
  <c r="D323" i="10" s="1"/>
  <c r="E323" i="10" s="1"/>
  <c r="F323" i="10" s="1"/>
  <c r="C324" i="10"/>
  <c r="D324" i="10" s="1"/>
  <c r="E324" i="10" s="1"/>
  <c r="C325" i="10"/>
  <c r="D325" i="10" s="1"/>
  <c r="E325" i="10" s="1"/>
  <c r="F325" i="10" s="1"/>
  <c r="C326" i="10"/>
  <c r="D326" i="10" s="1"/>
  <c r="E326" i="10" s="1"/>
  <c r="F326" i="10" s="1"/>
  <c r="C327" i="10"/>
  <c r="D327" i="10" s="1"/>
  <c r="E327" i="10" s="1"/>
  <c r="C328" i="10"/>
  <c r="D328" i="10" s="1"/>
  <c r="E328" i="10" s="1"/>
  <c r="F328" i="10" s="1"/>
  <c r="C329" i="10"/>
  <c r="D329" i="10" s="1"/>
  <c r="E329" i="10" s="1"/>
  <c r="F329" i="10" s="1"/>
  <c r="C266" i="10"/>
  <c r="D266" i="10" s="1"/>
  <c r="E266" i="10" s="1"/>
  <c r="C267" i="10"/>
  <c r="D267" i="10" s="1"/>
  <c r="E267" i="10" s="1"/>
  <c r="F267" i="10" s="1"/>
  <c r="C268" i="10"/>
  <c r="D268" i="10" s="1"/>
  <c r="E268" i="10" s="1"/>
  <c r="C269" i="10"/>
  <c r="D269" i="10" s="1"/>
  <c r="E269" i="10" s="1"/>
  <c r="F269" i="10" s="1"/>
  <c r="C270" i="10"/>
  <c r="D270" i="10" s="1"/>
  <c r="E270" i="10" s="1"/>
  <c r="F270" i="10" s="1"/>
  <c r="C271" i="10"/>
  <c r="D271" i="10" s="1"/>
  <c r="E271" i="10" s="1"/>
  <c r="C272" i="10"/>
  <c r="D272" i="10" s="1"/>
  <c r="E272" i="10" s="1"/>
  <c r="F272" i="10" s="1"/>
  <c r="C273" i="10"/>
  <c r="D273" i="10" s="1"/>
  <c r="E273" i="10" s="1"/>
  <c r="F273" i="10" s="1"/>
  <c r="C274" i="10"/>
  <c r="D274" i="10" s="1"/>
  <c r="E274" i="10" s="1"/>
  <c r="C275" i="10"/>
  <c r="D275" i="10" s="1"/>
  <c r="E275" i="10" s="1"/>
  <c r="F275" i="10" s="1"/>
  <c r="C276" i="10"/>
  <c r="D276" i="10" s="1"/>
  <c r="E276" i="10" s="1"/>
  <c r="C277" i="10"/>
  <c r="D277" i="10" s="1"/>
  <c r="E277" i="10" s="1"/>
  <c r="F277" i="10" s="1"/>
  <c r="C278" i="10"/>
  <c r="D278" i="10" s="1"/>
  <c r="E278" i="10" s="1"/>
  <c r="F278" i="10" s="1"/>
  <c r="C279" i="10"/>
  <c r="D279" i="10" s="1"/>
  <c r="E279" i="10" s="1"/>
  <c r="C280" i="10"/>
  <c r="D280" i="10" s="1"/>
  <c r="E280" i="10" s="1"/>
  <c r="F280" i="10" s="1"/>
  <c r="C281" i="10"/>
  <c r="D281" i="10" s="1"/>
  <c r="E281" i="10" s="1"/>
  <c r="F281" i="10" s="1"/>
  <c r="C282" i="10"/>
  <c r="D282" i="10" s="1"/>
  <c r="E282" i="10" s="1"/>
  <c r="C283" i="10"/>
  <c r="D283" i="10" s="1"/>
  <c r="E283" i="10" s="1"/>
  <c r="F283" i="10" s="1"/>
  <c r="C284" i="10"/>
  <c r="D284" i="10" s="1"/>
  <c r="E284" i="10" s="1"/>
  <c r="C285" i="10"/>
  <c r="D285" i="10" s="1"/>
  <c r="E285" i="10" s="1"/>
  <c r="F285" i="10" s="1"/>
  <c r="C286" i="10"/>
  <c r="D286" i="10" s="1"/>
  <c r="E286" i="10" s="1"/>
  <c r="F286" i="10" s="1"/>
  <c r="C287" i="10"/>
  <c r="D287" i="10" s="1"/>
  <c r="E287" i="10" s="1"/>
  <c r="C288" i="10"/>
  <c r="D288" i="10" s="1"/>
  <c r="E288" i="10" s="1"/>
  <c r="F288" i="10" s="1"/>
  <c r="C289" i="10"/>
  <c r="D289" i="10" s="1"/>
  <c r="E289" i="10" s="1"/>
  <c r="F289" i="10" s="1"/>
  <c r="C290" i="10"/>
  <c r="D290" i="10" s="1"/>
  <c r="E290" i="10" s="1"/>
  <c r="C291" i="10"/>
  <c r="D291" i="10" s="1"/>
  <c r="E291" i="10" s="1"/>
  <c r="F291" i="10" s="1"/>
  <c r="C292" i="10"/>
  <c r="D292" i="10" s="1"/>
  <c r="E292" i="10" s="1"/>
  <c r="C293" i="10"/>
  <c r="D293" i="10" s="1"/>
  <c r="E293" i="10" s="1"/>
  <c r="F293" i="10" s="1"/>
  <c r="C294" i="10"/>
  <c r="D294" i="10" s="1"/>
  <c r="E294" i="10" s="1"/>
  <c r="F294" i="10" s="1"/>
  <c r="C295" i="10"/>
  <c r="D295" i="10" s="1"/>
  <c r="E295" i="10" s="1"/>
  <c r="C296" i="10"/>
  <c r="D296" i="10" s="1"/>
  <c r="E296" i="10" s="1"/>
  <c r="F296" i="10" s="1"/>
  <c r="C297" i="10"/>
  <c r="D297" i="10" s="1"/>
  <c r="E297" i="10" s="1"/>
  <c r="F297" i="10" s="1"/>
  <c r="F295" i="10" l="1"/>
  <c r="F287" i="10"/>
  <c r="F279" i="10"/>
  <c r="F271" i="10"/>
  <c r="F327" i="10"/>
  <c r="F319" i="10"/>
  <c r="F311" i="10"/>
  <c r="F303" i="10"/>
  <c r="F353" i="10"/>
  <c r="F345" i="10"/>
  <c r="F337" i="10"/>
  <c r="F351" i="10"/>
  <c r="F292" i="10"/>
  <c r="F284" i="10"/>
  <c r="F276" i="10"/>
  <c r="F268" i="10"/>
  <c r="F324" i="10"/>
  <c r="F316" i="10"/>
  <c r="F308" i="10"/>
  <c r="F300" i="10"/>
  <c r="F350" i="10"/>
  <c r="F342" i="10"/>
  <c r="F290" i="10"/>
  <c r="F282" i="10"/>
  <c r="F274" i="10"/>
  <c r="F322" i="10"/>
  <c r="F314" i="10"/>
  <c r="F306" i="10"/>
  <c r="F298" i="10"/>
  <c r="F348" i="10"/>
  <c r="F340" i="10"/>
  <c r="F332" i="10"/>
  <c r="F330" i="10"/>
  <c r="C197" i="10"/>
  <c r="D197" i="10" s="1"/>
  <c r="E197" i="10" s="1"/>
  <c r="C198" i="10"/>
  <c r="D198" i="10" s="1"/>
  <c r="E198" i="10" s="1"/>
  <c r="F198" i="10" s="1"/>
  <c r="C199" i="10"/>
  <c r="D199" i="10" s="1"/>
  <c r="E199" i="10" s="1"/>
  <c r="F199" i="10" s="1"/>
  <c r="C200" i="10"/>
  <c r="D200" i="10" s="1"/>
  <c r="E200" i="10" s="1"/>
  <c r="F200" i="10" s="1"/>
  <c r="C201" i="10"/>
  <c r="D201" i="10" s="1"/>
  <c r="E201" i="10" s="1"/>
  <c r="F201" i="10" s="1"/>
  <c r="C202" i="10"/>
  <c r="D202" i="10" s="1"/>
  <c r="E202" i="10" s="1"/>
  <c r="C203" i="10"/>
  <c r="D203" i="10" s="1"/>
  <c r="E203" i="10" s="1"/>
  <c r="C204" i="10"/>
  <c r="D204" i="10" s="1"/>
  <c r="E204" i="10" s="1"/>
  <c r="F204" i="10" s="1"/>
  <c r="C205" i="10"/>
  <c r="D205" i="10" s="1"/>
  <c r="E205" i="10" s="1"/>
  <c r="F205" i="10" s="1"/>
  <c r="C206" i="10"/>
  <c r="D206" i="10" s="1"/>
  <c r="E206" i="10" s="1"/>
  <c r="F206" i="10" s="1"/>
  <c r="C207" i="10"/>
  <c r="D207" i="10" s="1"/>
  <c r="E207" i="10" s="1"/>
  <c r="F207" i="10" s="1"/>
  <c r="C208" i="10"/>
  <c r="D208" i="10" s="1"/>
  <c r="E208" i="10" s="1"/>
  <c r="F208" i="10" s="1"/>
  <c r="C209" i="10"/>
  <c r="D209" i="10" s="1"/>
  <c r="E209" i="10" s="1"/>
  <c r="F209" i="10" s="1"/>
  <c r="C210" i="10"/>
  <c r="D210" i="10" s="1"/>
  <c r="E210" i="10" s="1"/>
  <c r="C211" i="10"/>
  <c r="D211" i="10" s="1"/>
  <c r="E211" i="10" s="1"/>
  <c r="C212" i="10"/>
  <c r="D212" i="10" s="1"/>
  <c r="E212" i="10" s="1"/>
  <c r="C213" i="10"/>
  <c r="D213" i="10" s="1"/>
  <c r="E213" i="10" s="1"/>
  <c r="F213" i="10" s="1"/>
  <c r="C214" i="10"/>
  <c r="D214" i="10" s="1"/>
  <c r="E214" i="10" s="1"/>
  <c r="F214" i="10" s="1"/>
  <c r="C215" i="10"/>
  <c r="D215" i="10" s="1"/>
  <c r="E215" i="10" s="1"/>
  <c r="F215" i="10" s="1"/>
  <c r="C216" i="10"/>
  <c r="D216" i="10" s="1"/>
  <c r="E216" i="10" s="1"/>
  <c r="F216" i="10" s="1"/>
  <c r="C217" i="10"/>
  <c r="D217" i="10" s="1"/>
  <c r="E217" i="10" s="1"/>
  <c r="F217" i="10" s="1"/>
  <c r="C218" i="10"/>
  <c r="D218" i="10" s="1"/>
  <c r="E218" i="10" s="1"/>
  <c r="C219" i="10"/>
  <c r="D219" i="10" s="1"/>
  <c r="E219" i="10" s="1"/>
  <c r="C220" i="10"/>
  <c r="D220" i="10" s="1"/>
  <c r="E220" i="10" s="1"/>
  <c r="F220" i="10" s="1"/>
  <c r="C221" i="10"/>
  <c r="D221" i="10" s="1"/>
  <c r="E221" i="10" s="1"/>
  <c r="F221" i="10" s="1"/>
  <c r="C222" i="10"/>
  <c r="D222" i="10" s="1"/>
  <c r="E222" i="10" s="1"/>
  <c r="F222" i="10" s="1"/>
  <c r="C223" i="10"/>
  <c r="D223" i="10" s="1"/>
  <c r="E223" i="10" s="1"/>
  <c r="F223" i="10" s="1"/>
  <c r="C224" i="10"/>
  <c r="D224" i="10" s="1"/>
  <c r="E224" i="10" s="1"/>
  <c r="F224" i="10" s="1"/>
  <c r="C225" i="10"/>
  <c r="D225" i="10" s="1"/>
  <c r="E225" i="10" s="1"/>
  <c r="F225" i="10" s="1"/>
  <c r="C226" i="10"/>
  <c r="D226" i="10" s="1"/>
  <c r="E226" i="10" s="1"/>
  <c r="C227" i="10"/>
  <c r="D227" i="10" s="1"/>
  <c r="E227" i="10" s="1"/>
  <c r="C228" i="10"/>
  <c r="D228" i="10" s="1"/>
  <c r="E228" i="10" s="1"/>
  <c r="F228" i="10" s="1"/>
  <c r="C229" i="10"/>
  <c r="D229" i="10" s="1"/>
  <c r="E229" i="10" s="1"/>
  <c r="F229" i="10" s="1"/>
  <c r="C230" i="10"/>
  <c r="D230" i="10" s="1"/>
  <c r="E230" i="10" s="1"/>
  <c r="F230" i="10" s="1"/>
  <c r="C231" i="10"/>
  <c r="D231" i="10" s="1"/>
  <c r="E231" i="10" s="1"/>
  <c r="F231" i="10" s="1"/>
  <c r="C232" i="10"/>
  <c r="D232" i="10" s="1"/>
  <c r="E232" i="10" s="1"/>
  <c r="F232" i="10" s="1"/>
  <c r="C233" i="10"/>
  <c r="D233" i="10" s="1"/>
  <c r="E233" i="10" s="1"/>
  <c r="F233" i="10" s="1"/>
  <c r="C234" i="10"/>
  <c r="D234" i="10" s="1"/>
  <c r="E234" i="10" s="1"/>
  <c r="C235" i="10"/>
  <c r="D235" i="10" s="1"/>
  <c r="E235" i="10" s="1"/>
  <c r="C236" i="10"/>
  <c r="D236" i="10" s="1"/>
  <c r="E236" i="10" s="1"/>
  <c r="F236" i="10" s="1"/>
  <c r="C237" i="10"/>
  <c r="D237" i="10" s="1"/>
  <c r="E237" i="10" s="1"/>
  <c r="F237" i="10" s="1"/>
  <c r="C238" i="10"/>
  <c r="D238" i="10" s="1"/>
  <c r="E238" i="10" s="1"/>
  <c r="F238" i="10" s="1"/>
  <c r="C239" i="10"/>
  <c r="D239" i="10" s="1"/>
  <c r="E239" i="10" s="1"/>
  <c r="F239" i="10" s="1"/>
  <c r="C240" i="10"/>
  <c r="D240" i="10" s="1"/>
  <c r="E240" i="10" s="1"/>
  <c r="F240" i="10" s="1"/>
  <c r="C241" i="10"/>
  <c r="D241" i="10" s="1"/>
  <c r="E241" i="10" s="1"/>
  <c r="F241" i="10" s="1"/>
  <c r="C242" i="10"/>
  <c r="D242" i="10" s="1"/>
  <c r="E242" i="10" s="1"/>
  <c r="C243" i="10"/>
  <c r="D243" i="10" s="1"/>
  <c r="E243" i="10" s="1"/>
  <c r="C244" i="10"/>
  <c r="D244" i="10" s="1"/>
  <c r="E244" i="10" s="1"/>
  <c r="F244" i="10" s="1"/>
  <c r="C245" i="10"/>
  <c r="D245" i="10" s="1"/>
  <c r="E245" i="10" s="1"/>
  <c r="F245" i="10" s="1"/>
  <c r="C246" i="10"/>
  <c r="D246" i="10" s="1"/>
  <c r="E246" i="10" s="1"/>
  <c r="F246" i="10" s="1"/>
  <c r="C247" i="10"/>
  <c r="D247" i="10" s="1"/>
  <c r="E247" i="10" s="1"/>
  <c r="F247" i="10" s="1"/>
  <c r="C248" i="10"/>
  <c r="D248" i="10" s="1"/>
  <c r="E248" i="10" s="1"/>
  <c r="F248" i="10" s="1"/>
  <c r="C249" i="10"/>
  <c r="D249" i="10" s="1"/>
  <c r="E249" i="10" s="1"/>
  <c r="F249" i="10" s="1"/>
  <c r="C250" i="10"/>
  <c r="D250" i="10" s="1"/>
  <c r="E250" i="10" s="1"/>
  <c r="C251" i="10"/>
  <c r="D251" i="10" s="1"/>
  <c r="E251" i="10" s="1"/>
  <c r="C252" i="10"/>
  <c r="D252" i="10" s="1"/>
  <c r="E252" i="10" s="1"/>
  <c r="F252" i="10" s="1"/>
  <c r="C253" i="10"/>
  <c r="D253" i="10" s="1"/>
  <c r="E253" i="10" s="1"/>
  <c r="F253" i="10" s="1"/>
  <c r="C254" i="10"/>
  <c r="D254" i="10" s="1"/>
  <c r="E254" i="10" s="1"/>
  <c r="F254" i="10" s="1"/>
  <c r="C255" i="10"/>
  <c r="D255" i="10" s="1"/>
  <c r="E255" i="10" s="1"/>
  <c r="F255" i="10" s="1"/>
  <c r="C256" i="10"/>
  <c r="D256" i="10" s="1"/>
  <c r="E256" i="10" s="1"/>
  <c r="F256" i="10" s="1"/>
  <c r="C257" i="10"/>
  <c r="D257" i="10" s="1"/>
  <c r="E257" i="10" s="1"/>
  <c r="F257" i="10" s="1"/>
  <c r="C258" i="10"/>
  <c r="D258" i="10" s="1"/>
  <c r="E258" i="10" s="1"/>
  <c r="C259" i="10"/>
  <c r="D259" i="10" s="1"/>
  <c r="E259" i="10" s="1"/>
  <c r="F259" i="10" s="1"/>
  <c r="C260" i="10"/>
  <c r="D260" i="10" s="1"/>
  <c r="E260" i="10" s="1"/>
  <c r="C261" i="10"/>
  <c r="D261" i="10" s="1"/>
  <c r="E261" i="10" s="1"/>
  <c r="F261" i="10" s="1"/>
  <c r="C262" i="10"/>
  <c r="D262" i="10" s="1"/>
  <c r="E262" i="10" s="1"/>
  <c r="F262" i="10" s="1"/>
  <c r="C263" i="10"/>
  <c r="D263" i="10" s="1"/>
  <c r="E263" i="10" s="1"/>
  <c r="F263" i="10" s="1"/>
  <c r="C264" i="10"/>
  <c r="D264" i="10" s="1"/>
  <c r="E264" i="10" s="1"/>
  <c r="F264" i="10" s="1"/>
  <c r="C265" i="10"/>
  <c r="D265" i="10" s="1"/>
  <c r="E265" i="10" s="1"/>
  <c r="F265" i="10" s="1"/>
  <c r="F258" i="10" l="1"/>
  <c r="F250" i="10"/>
  <c r="F242" i="10"/>
  <c r="F234" i="10"/>
  <c r="F226" i="10"/>
  <c r="F218" i="10"/>
  <c r="F210" i="10"/>
  <c r="F202" i="10"/>
  <c r="F197" i="10"/>
  <c r="F260" i="10"/>
  <c r="F212" i="10"/>
  <c r="F266" i="10"/>
  <c r="F251" i="10"/>
  <c r="F243" i="10"/>
  <c r="F235" i="10"/>
  <c r="F227" i="10"/>
  <c r="F219" i="10"/>
  <c r="F211" i="10"/>
  <c r="F203" i="10"/>
  <c r="C176" i="10"/>
  <c r="D176" i="10" s="1"/>
  <c r="E176" i="10" s="1"/>
  <c r="C177" i="10"/>
  <c r="D177" i="10" s="1"/>
  <c r="E177" i="10" s="1"/>
  <c r="F177" i="10" s="1"/>
  <c r="C178" i="10"/>
  <c r="D178" i="10" s="1"/>
  <c r="E178" i="10" s="1"/>
  <c r="C179" i="10"/>
  <c r="D179" i="10" s="1"/>
  <c r="E179" i="10" s="1"/>
  <c r="F179" i="10" s="1"/>
  <c r="C180" i="10"/>
  <c r="D180" i="10" s="1"/>
  <c r="E180" i="10" s="1"/>
  <c r="C181" i="10"/>
  <c r="D181" i="10" s="1"/>
  <c r="E181" i="10" s="1"/>
  <c r="F181" i="10" s="1"/>
  <c r="C182" i="10"/>
  <c r="D182" i="10" s="1"/>
  <c r="E182" i="10" s="1"/>
  <c r="F182" i="10" s="1"/>
  <c r="C183" i="10"/>
  <c r="D183" i="10" s="1"/>
  <c r="E183" i="10" s="1"/>
  <c r="C184" i="10"/>
  <c r="D184" i="10" s="1"/>
  <c r="E184" i="10" s="1"/>
  <c r="F184" i="10" s="1"/>
  <c r="C185" i="10"/>
  <c r="D185" i="10" s="1"/>
  <c r="E185" i="10" s="1"/>
  <c r="F185" i="10" s="1"/>
  <c r="C186" i="10"/>
  <c r="D186" i="10" s="1"/>
  <c r="E186" i="10" s="1"/>
  <c r="C187" i="10"/>
  <c r="D187" i="10" s="1"/>
  <c r="E187" i="10" s="1"/>
  <c r="F187" i="10" s="1"/>
  <c r="C188" i="10"/>
  <c r="D188" i="10" s="1"/>
  <c r="E188" i="10" s="1"/>
  <c r="C189" i="10"/>
  <c r="D189" i="10" s="1"/>
  <c r="E189" i="10" s="1"/>
  <c r="F189" i="10" s="1"/>
  <c r="C190" i="10"/>
  <c r="D190" i="10" s="1"/>
  <c r="E190" i="10" s="1"/>
  <c r="F190" i="10" s="1"/>
  <c r="C191" i="10"/>
  <c r="D191" i="10" s="1"/>
  <c r="E191" i="10" s="1"/>
  <c r="C192" i="10"/>
  <c r="D192" i="10" s="1"/>
  <c r="E192" i="10" s="1"/>
  <c r="F192" i="10" s="1"/>
  <c r="C193" i="10"/>
  <c r="D193" i="10" s="1"/>
  <c r="E193" i="10" s="1"/>
  <c r="F193" i="10" s="1"/>
  <c r="C194" i="10"/>
  <c r="D194" i="10" s="1"/>
  <c r="E194" i="10" s="1"/>
  <c r="C195" i="10"/>
  <c r="D195" i="10" s="1"/>
  <c r="E195" i="10" s="1"/>
  <c r="F195" i="10" s="1"/>
  <c r="C196" i="10"/>
  <c r="D196" i="10" s="1"/>
  <c r="E196" i="10" s="1"/>
  <c r="F196" i="10" l="1"/>
  <c r="F188" i="10"/>
  <c r="F180" i="10"/>
  <c r="F194" i="10"/>
  <c r="F186" i="10"/>
  <c r="F178" i="10"/>
  <c r="F176" i="10"/>
  <c r="F191" i="10"/>
  <c r="F183" i="10"/>
  <c r="C142" i="10"/>
  <c r="D142" i="10" s="1"/>
  <c r="E142" i="10" s="1"/>
  <c r="C143" i="10"/>
  <c r="D143" i="10" s="1"/>
  <c r="E143" i="10" s="1"/>
  <c r="C144" i="10"/>
  <c r="D144" i="10" s="1"/>
  <c r="E144" i="10" s="1"/>
  <c r="F144" i="10" s="1"/>
  <c r="C145" i="10"/>
  <c r="D145" i="10" s="1"/>
  <c r="E145" i="10" s="1"/>
  <c r="F145" i="10" s="1"/>
  <c r="C146" i="10"/>
  <c r="D146" i="10" s="1"/>
  <c r="E146" i="10" s="1"/>
  <c r="C147" i="10"/>
  <c r="D147" i="10" s="1"/>
  <c r="E147" i="10" s="1"/>
  <c r="F147" i="10" s="1"/>
  <c r="C148" i="10"/>
  <c r="D148" i="10" s="1"/>
  <c r="E148" i="10" s="1"/>
  <c r="C149" i="10"/>
  <c r="D149" i="10" s="1"/>
  <c r="E149" i="10" s="1"/>
  <c r="F149" i="10" s="1"/>
  <c r="C150" i="10"/>
  <c r="D150" i="10" s="1"/>
  <c r="E150" i="10" s="1"/>
  <c r="F150" i="10" s="1"/>
  <c r="C151" i="10"/>
  <c r="D151" i="10" s="1"/>
  <c r="E151" i="10" s="1"/>
  <c r="C152" i="10"/>
  <c r="D152" i="10" s="1"/>
  <c r="E152" i="10" s="1"/>
  <c r="F152" i="10" s="1"/>
  <c r="C153" i="10"/>
  <c r="D153" i="10" s="1"/>
  <c r="E153" i="10" s="1"/>
  <c r="F153" i="10" s="1"/>
  <c r="C154" i="10"/>
  <c r="D154" i="10" s="1"/>
  <c r="E154" i="10" s="1"/>
  <c r="C155" i="10"/>
  <c r="D155" i="10" s="1"/>
  <c r="E155" i="10" s="1"/>
  <c r="F155" i="10" s="1"/>
  <c r="C156" i="10"/>
  <c r="D156" i="10" s="1"/>
  <c r="E156" i="10" s="1"/>
  <c r="C157" i="10"/>
  <c r="D157" i="10" s="1"/>
  <c r="E157" i="10" s="1"/>
  <c r="F157" i="10" s="1"/>
  <c r="C158" i="10"/>
  <c r="D158" i="10" s="1"/>
  <c r="E158" i="10" s="1"/>
  <c r="F158" i="10" s="1"/>
  <c r="C159" i="10"/>
  <c r="D159" i="10" s="1"/>
  <c r="E159" i="10" s="1"/>
  <c r="C160" i="10"/>
  <c r="D160" i="10" s="1"/>
  <c r="E160" i="10" s="1"/>
  <c r="F160" i="10" s="1"/>
  <c r="C161" i="10"/>
  <c r="D161" i="10" s="1"/>
  <c r="E161" i="10" s="1"/>
  <c r="F161" i="10" s="1"/>
  <c r="C162" i="10"/>
  <c r="D162" i="10" s="1"/>
  <c r="E162" i="10" s="1"/>
  <c r="C163" i="10"/>
  <c r="D163" i="10" s="1"/>
  <c r="E163" i="10" s="1"/>
  <c r="F163" i="10" s="1"/>
  <c r="C164" i="10"/>
  <c r="D164" i="10" s="1"/>
  <c r="E164" i="10" s="1"/>
  <c r="C165" i="10"/>
  <c r="D165" i="10" s="1"/>
  <c r="E165" i="10" s="1"/>
  <c r="F165" i="10" s="1"/>
  <c r="C166" i="10"/>
  <c r="D166" i="10" s="1"/>
  <c r="E166" i="10" s="1"/>
  <c r="F166" i="10" s="1"/>
  <c r="C167" i="10"/>
  <c r="D167" i="10" s="1"/>
  <c r="E167" i="10" s="1"/>
  <c r="C168" i="10"/>
  <c r="D168" i="10" s="1"/>
  <c r="E168" i="10" s="1"/>
  <c r="F168" i="10" s="1"/>
  <c r="C169" i="10"/>
  <c r="D169" i="10" s="1"/>
  <c r="E169" i="10" s="1"/>
  <c r="F169" i="10" s="1"/>
  <c r="C170" i="10"/>
  <c r="D170" i="10" s="1"/>
  <c r="E170" i="10" s="1"/>
  <c r="C171" i="10"/>
  <c r="D171" i="10" s="1"/>
  <c r="E171" i="10" s="1"/>
  <c r="F171" i="10" s="1"/>
  <c r="C172" i="10"/>
  <c r="D172" i="10" s="1"/>
  <c r="E172" i="10" s="1"/>
  <c r="C173" i="10"/>
  <c r="D173" i="10" s="1"/>
  <c r="E173" i="10" s="1"/>
  <c r="F173" i="10" s="1"/>
  <c r="C174" i="10"/>
  <c r="D174" i="10" s="1"/>
  <c r="E174" i="10" s="1"/>
  <c r="F174" i="10" s="1"/>
  <c r="C175" i="10"/>
  <c r="D175" i="10" s="1"/>
  <c r="E175" i="10" s="1"/>
  <c r="F142" i="10" l="1"/>
  <c r="F172" i="10"/>
  <c r="F164" i="10"/>
  <c r="F156" i="10"/>
  <c r="F148" i="10"/>
  <c r="F170" i="10"/>
  <c r="F162" i="10"/>
  <c r="F154" i="10"/>
  <c r="F146" i="10"/>
  <c r="F175" i="10"/>
  <c r="F167" i="10"/>
  <c r="F159" i="10"/>
  <c r="F151" i="10"/>
  <c r="F143" i="10"/>
  <c r="C132" i="10"/>
  <c r="D132" i="10" s="1"/>
  <c r="E132" i="10" s="1"/>
  <c r="C133" i="10"/>
  <c r="D133" i="10" s="1"/>
  <c r="E133" i="10" s="1"/>
  <c r="C134" i="10"/>
  <c r="D134" i="10" s="1"/>
  <c r="E134" i="10" s="1"/>
  <c r="F134" i="10" s="1"/>
  <c r="C135" i="10"/>
  <c r="D135" i="10" s="1"/>
  <c r="E135" i="10" s="1"/>
  <c r="F135" i="10" s="1"/>
  <c r="C136" i="10"/>
  <c r="D136" i="10" s="1"/>
  <c r="E136" i="10" s="1"/>
  <c r="C137" i="10"/>
  <c r="D137" i="10" s="1"/>
  <c r="E137" i="10" s="1"/>
  <c r="F137" i="10" s="1"/>
  <c r="C138" i="10"/>
  <c r="D138" i="10" s="1"/>
  <c r="E138" i="10" s="1"/>
  <c r="F138" i="10" s="1"/>
  <c r="C139" i="10"/>
  <c r="D139" i="10" s="1"/>
  <c r="E139" i="10" s="1"/>
  <c r="C140" i="10"/>
  <c r="D140" i="10" s="1"/>
  <c r="E140" i="10" s="1"/>
  <c r="F140" i="10" s="1"/>
  <c r="C141" i="10"/>
  <c r="D141" i="10" s="1"/>
  <c r="E141" i="10" s="1"/>
  <c r="C89" i="10"/>
  <c r="D89" i="10" s="1"/>
  <c r="E89" i="10" s="1"/>
  <c r="C90" i="10"/>
  <c r="D90" i="10" s="1"/>
  <c r="E90" i="10" s="1"/>
  <c r="F90" i="10" s="1"/>
  <c r="C91" i="10"/>
  <c r="D91" i="10" s="1"/>
  <c r="E91" i="10" s="1"/>
  <c r="C92" i="10"/>
  <c r="D92" i="10" s="1"/>
  <c r="E92" i="10" s="1"/>
  <c r="F92" i="10" s="1"/>
  <c r="C93" i="10"/>
  <c r="D93" i="10" s="1"/>
  <c r="E93" i="10" s="1"/>
  <c r="F93" i="10" s="1"/>
  <c r="C94" i="10"/>
  <c r="D94" i="10" s="1"/>
  <c r="E94" i="10" s="1"/>
  <c r="C95" i="10"/>
  <c r="D95" i="10" s="1"/>
  <c r="E95" i="10" s="1"/>
  <c r="F95" i="10" s="1"/>
  <c r="C96" i="10"/>
  <c r="D96" i="10" s="1"/>
  <c r="E96" i="10" s="1"/>
  <c r="C97" i="10"/>
  <c r="D97" i="10" s="1"/>
  <c r="E97" i="10" s="1"/>
  <c r="F97" i="10" s="1"/>
  <c r="C98" i="10"/>
  <c r="D98" i="10" s="1"/>
  <c r="E98" i="10" s="1"/>
  <c r="F98" i="10" s="1"/>
  <c r="C99" i="10"/>
  <c r="D99" i="10" s="1"/>
  <c r="E99" i="10" s="1"/>
  <c r="C100" i="10"/>
  <c r="D100" i="10" s="1"/>
  <c r="E100" i="10" s="1"/>
  <c r="F100" i="10" s="1"/>
  <c r="C101" i="10"/>
  <c r="D101" i="10" s="1"/>
  <c r="E101" i="10" s="1"/>
  <c r="F101" i="10" s="1"/>
  <c r="C102" i="10"/>
  <c r="D102" i="10" s="1"/>
  <c r="E102" i="10" s="1"/>
  <c r="C103" i="10"/>
  <c r="D103" i="10" s="1"/>
  <c r="E103" i="10" s="1"/>
  <c r="F103" i="10" s="1"/>
  <c r="C104" i="10"/>
  <c r="D104" i="10" s="1"/>
  <c r="E104" i="10" s="1"/>
  <c r="C105" i="10"/>
  <c r="D105" i="10" s="1"/>
  <c r="E105" i="10" s="1"/>
  <c r="F105" i="10" s="1"/>
  <c r="C106" i="10"/>
  <c r="D106" i="10" s="1"/>
  <c r="E106" i="10" s="1"/>
  <c r="F106" i="10" s="1"/>
  <c r="C107" i="10"/>
  <c r="D107" i="10" s="1"/>
  <c r="E107" i="10" s="1"/>
  <c r="C108" i="10"/>
  <c r="D108" i="10" s="1"/>
  <c r="E108" i="10" s="1"/>
  <c r="F108" i="10" s="1"/>
  <c r="C109" i="10"/>
  <c r="D109" i="10" s="1"/>
  <c r="E109" i="10" s="1"/>
  <c r="F109" i="10" s="1"/>
  <c r="C110" i="10"/>
  <c r="D110" i="10" s="1"/>
  <c r="E110" i="10" s="1"/>
  <c r="C111" i="10"/>
  <c r="D111" i="10" s="1"/>
  <c r="E111" i="10" s="1"/>
  <c r="F111" i="10" s="1"/>
  <c r="C112" i="10"/>
  <c r="D112" i="10" s="1"/>
  <c r="E112" i="10" s="1"/>
  <c r="C113" i="10"/>
  <c r="D113" i="10" s="1"/>
  <c r="E113" i="10" s="1"/>
  <c r="F113" i="10" s="1"/>
  <c r="C114" i="10"/>
  <c r="D114" i="10" s="1"/>
  <c r="E114" i="10" s="1"/>
  <c r="F114" i="10" s="1"/>
  <c r="C115" i="10"/>
  <c r="D115" i="10" s="1"/>
  <c r="E115" i="10" s="1"/>
  <c r="C116" i="10"/>
  <c r="D116" i="10" s="1"/>
  <c r="E116" i="10" s="1"/>
  <c r="F116" i="10" s="1"/>
  <c r="C117" i="10"/>
  <c r="D117" i="10" s="1"/>
  <c r="E117" i="10" s="1"/>
  <c r="F117" i="10" s="1"/>
  <c r="C118" i="10"/>
  <c r="D118" i="10" s="1"/>
  <c r="E118" i="10" s="1"/>
  <c r="C119" i="10"/>
  <c r="D119" i="10" s="1"/>
  <c r="E119" i="10" s="1"/>
  <c r="F119" i="10" s="1"/>
  <c r="C120" i="10"/>
  <c r="D120" i="10" s="1"/>
  <c r="E120" i="10" s="1"/>
  <c r="C121" i="10"/>
  <c r="D121" i="10" s="1"/>
  <c r="E121" i="10" s="1"/>
  <c r="F121" i="10" s="1"/>
  <c r="C122" i="10"/>
  <c r="D122" i="10" s="1"/>
  <c r="E122" i="10" s="1"/>
  <c r="F122" i="10" s="1"/>
  <c r="C123" i="10"/>
  <c r="D123" i="10" s="1"/>
  <c r="E123" i="10" s="1"/>
  <c r="C124" i="10"/>
  <c r="D124" i="10" s="1"/>
  <c r="E124" i="10" s="1"/>
  <c r="F124" i="10" s="1"/>
  <c r="C125" i="10"/>
  <c r="D125" i="10" s="1"/>
  <c r="E125" i="10" s="1"/>
  <c r="F125" i="10" s="1"/>
  <c r="C126" i="10"/>
  <c r="D126" i="10" s="1"/>
  <c r="E126" i="10" s="1"/>
  <c r="C127" i="10"/>
  <c r="D127" i="10" s="1"/>
  <c r="E127" i="10" s="1"/>
  <c r="F127" i="10" s="1"/>
  <c r="C128" i="10"/>
  <c r="D128" i="10" s="1"/>
  <c r="E128" i="10" s="1"/>
  <c r="C129" i="10"/>
  <c r="D129" i="10" s="1"/>
  <c r="E129" i="10" s="1"/>
  <c r="F129" i="10" s="1"/>
  <c r="C130" i="10"/>
  <c r="D130" i="10" s="1"/>
  <c r="E130" i="10" s="1"/>
  <c r="F130" i="10" s="1"/>
  <c r="C131" i="10"/>
  <c r="D131" i="10" s="1"/>
  <c r="E131" i="10" s="1"/>
  <c r="F128" i="10" l="1"/>
  <c r="F120" i="10"/>
  <c r="F112" i="10"/>
  <c r="F104" i="10"/>
  <c r="F96" i="10"/>
  <c r="F141" i="10"/>
  <c r="F133" i="10"/>
  <c r="F132" i="10"/>
  <c r="F126" i="10"/>
  <c r="F118" i="10"/>
  <c r="F110" i="10"/>
  <c r="F102" i="10"/>
  <c r="F94" i="10"/>
  <c r="F139" i="10"/>
  <c r="F131" i="10"/>
  <c r="F123" i="10"/>
  <c r="F115" i="10"/>
  <c r="F107" i="10"/>
  <c r="F99" i="10"/>
  <c r="F91" i="10"/>
  <c r="F136" i="10"/>
  <c r="C82" i="10"/>
  <c r="D82" i="10" s="1"/>
  <c r="E82" i="10" s="1"/>
  <c r="C83" i="10"/>
  <c r="D83" i="10" s="1"/>
  <c r="E83" i="10" s="1"/>
  <c r="C84" i="10"/>
  <c r="D84" i="10" s="1"/>
  <c r="E84" i="10" s="1"/>
  <c r="C85" i="10"/>
  <c r="D85" i="10" s="1"/>
  <c r="E85" i="10" s="1"/>
  <c r="C86" i="10"/>
  <c r="D86" i="10" s="1"/>
  <c r="E86" i="10" s="1"/>
  <c r="C87" i="10"/>
  <c r="D87" i="10" s="1"/>
  <c r="E87" i="10" s="1"/>
  <c r="C88" i="10"/>
  <c r="D88" i="10" s="1"/>
  <c r="E88" i="10" s="1"/>
  <c r="F89" i="10" s="1"/>
  <c r="H83" i="10" l="1"/>
  <c r="F83" i="10"/>
  <c r="H82" i="10"/>
  <c r="H88" i="10"/>
  <c r="F88" i="10"/>
  <c r="H87" i="10"/>
  <c r="F87" i="10"/>
  <c r="H86" i="10"/>
  <c r="F86" i="10"/>
  <c r="H85" i="10"/>
  <c r="F85" i="10"/>
  <c r="H84" i="10"/>
  <c r="F84" i="10"/>
  <c r="C81" i="10"/>
  <c r="D81" i="10" s="1"/>
  <c r="E81" i="10" s="1"/>
  <c r="C80" i="10"/>
  <c r="D80" i="10" s="1"/>
  <c r="E80" i="10" s="1"/>
  <c r="C79" i="10"/>
  <c r="D79" i="10" s="1"/>
  <c r="E79" i="10" s="1"/>
  <c r="F79" i="10" s="1"/>
  <c r="C78" i="10"/>
  <c r="D78" i="10" s="1"/>
  <c r="E78" i="10" s="1"/>
  <c r="C77" i="10"/>
  <c r="D77" i="10" s="1"/>
  <c r="E77" i="10" s="1"/>
  <c r="C76" i="10"/>
  <c r="D76" i="10" s="1"/>
  <c r="E76" i="10" s="1"/>
  <c r="C75" i="10"/>
  <c r="D75" i="10" s="1"/>
  <c r="E75" i="10" s="1"/>
  <c r="C74" i="10"/>
  <c r="D74" i="10" s="1"/>
  <c r="E74" i="10" s="1"/>
  <c r="C73" i="10"/>
  <c r="D73" i="10" s="1"/>
  <c r="E73" i="10" s="1"/>
  <c r="C72" i="10"/>
  <c r="D72" i="10" s="1"/>
  <c r="E72" i="10" s="1"/>
  <c r="C71" i="10"/>
  <c r="D71" i="10" s="1"/>
  <c r="E71" i="10" s="1"/>
  <c r="C70" i="10"/>
  <c r="D70" i="10" s="1"/>
  <c r="E70" i="10" s="1"/>
  <c r="C69" i="10"/>
  <c r="D69" i="10" s="1"/>
  <c r="E69" i="10" s="1"/>
  <c r="C68" i="10"/>
  <c r="D68" i="10" s="1"/>
  <c r="E68" i="10" s="1"/>
  <c r="C67" i="10"/>
  <c r="D67" i="10" s="1"/>
  <c r="E67" i="10" s="1"/>
  <c r="C66" i="10"/>
  <c r="D66" i="10" s="1"/>
  <c r="E66" i="10" s="1"/>
  <c r="C65" i="10"/>
  <c r="D65" i="10" s="1"/>
  <c r="E65" i="10" s="1"/>
  <c r="C64" i="10"/>
  <c r="D64" i="10" s="1"/>
  <c r="E64" i="10" s="1"/>
  <c r="C63" i="10"/>
  <c r="D63" i="10" s="1"/>
  <c r="E63" i="10" s="1"/>
  <c r="C62" i="10"/>
  <c r="D62" i="10" s="1"/>
  <c r="E62" i="10" s="1"/>
  <c r="C61" i="10"/>
  <c r="D61" i="10" s="1"/>
  <c r="E61" i="10" s="1"/>
  <c r="C60" i="10"/>
  <c r="D60" i="10" s="1"/>
  <c r="E60" i="10" s="1"/>
  <c r="C59" i="10"/>
  <c r="D59" i="10" s="1"/>
  <c r="E59" i="10" s="1"/>
  <c r="C58" i="10"/>
  <c r="D58" i="10" s="1"/>
  <c r="E58" i="10" s="1"/>
  <c r="C57" i="10"/>
  <c r="D57" i="10" s="1"/>
  <c r="E57" i="10" s="1"/>
  <c r="C56" i="10"/>
  <c r="D56" i="10" s="1"/>
  <c r="E56" i="10" s="1"/>
  <c r="C55" i="10"/>
  <c r="D55" i="10" s="1"/>
  <c r="E55" i="10" s="1"/>
  <c r="C54" i="10"/>
  <c r="D54" i="10" s="1"/>
  <c r="E54" i="10" s="1"/>
  <c r="C53" i="10"/>
  <c r="D53" i="10" s="1"/>
  <c r="E53" i="10" s="1"/>
  <c r="C52" i="10"/>
  <c r="D52" i="10" s="1"/>
  <c r="E52" i="10" s="1"/>
  <c r="C51" i="10"/>
  <c r="D51" i="10" s="1"/>
  <c r="E51" i="10" s="1"/>
  <c r="C50" i="10"/>
  <c r="D50" i="10" s="1"/>
  <c r="E50" i="10" s="1"/>
  <c r="C49" i="10"/>
  <c r="D49" i="10" s="1"/>
  <c r="E49" i="10" s="1"/>
  <c r="C48" i="10"/>
  <c r="D48" i="10" s="1"/>
  <c r="E48" i="10" s="1"/>
  <c r="C47" i="10"/>
  <c r="D47" i="10" s="1"/>
  <c r="E47" i="10" s="1"/>
  <c r="C46" i="10"/>
  <c r="D46" i="10" s="1"/>
  <c r="E46" i="10" s="1"/>
  <c r="C45" i="10"/>
  <c r="D45" i="10" s="1"/>
  <c r="E45" i="10" s="1"/>
  <c r="C44" i="10"/>
  <c r="D44" i="10" s="1"/>
  <c r="E44" i="10" s="1"/>
  <c r="C43" i="10"/>
  <c r="D43" i="10" s="1"/>
  <c r="E43" i="10" s="1"/>
  <c r="C42" i="10"/>
  <c r="D42" i="10" s="1"/>
  <c r="E42" i="10" s="1"/>
  <c r="C41" i="10"/>
  <c r="D41" i="10" s="1"/>
  <c r="E41" i="10" s="1"/>
  <c r="C40" i="10"/>
  <c r="D40" i="10" s="1"/>
  <c r="E40" i="10" s="1"/>
  <c r="C39" i="10"/>
  <c r="D39" i="10" s="1"/>
  <c r="E39" i="10" s="1"/>
  <c r="C38" i="10"/>
  <c r="D38" i="10" s="1"/>
  <c r="E38" i="10" s="1"/>
  <c r="C37" i="10"/>
  <c r="D37" i="10" s="1"/>
  <c r="E37" i="10" s="1"/>
  <c r="C36" i="10"/>
  <c r="D36" i="10" s="1"/>
  <c r="E36" i="10" s="1"/>
  <c r="C35" i="10"/>
  <c r="D35" i="10" s="1"/>
  <c r="E35" i="10" s="1"/>
  <c r="C34" i="10"/>
  <c r="D34" i="10" s="1"/>
  <c r="E34" i="10" s="1"/>
  <c r="C33" i="10"/>
  <c r="D33" i="10" s="1"/>
  <c r="E33" i="10" s="1"/>
  <c r="C32" i="10"/>
  <c r="D32" i="10" s="1"/>
  <c r="E32" i="10" s="1"/>
  <c r="C31" i="10"/>
  <c r="D31" i="10" s="1"/>
  <c r="E31" i="10" s="1"/>
  <c r="C30" i="10"/>
  <c r="D30" i="10" s="1"/>
  <c r="E30" i="10" s="1"/>
  <c r="C29" i="10"/>
  <c r="D29" i="10" s="1"/>
  <c r="E29" i="10" s="1"/>
  <c r="C28" i="10"/>
  <c r="D28" i="10" s="1"/>
  <c r="E28" i="10" s="1"/>
  <c r="C27" i="10"/>
  <c r="D27" i="10" s="1"/>
  <c r="E27" i="10" s="1"/>
  <c r="C26" i="10"/>
  <c r="D26" i="10" s="1"/>
  <c r="E26" i="10" s="1"/>
  <c r="C25" i="10"/>
  <c r="D25" i="10" s="1"/>
  <c r="E25" i="10" s="1"/>
  <c r="C24" i="10"/>
  <c r="C23" i="10"/>
  <c r="D23" i="10" s="1"/>
  <c r="E23" i="10" s="1"/>
  <c r="C22" i="10"/>
  <c r="D22" i="10" s="1"/>
  <c r="E22" i="10" s="1"/>
  <c r="C21" i="10"/>
  <c r="D21" i="10" s="1"/>
  <c r="E21" i="10" s="1"/>
  <c r="C20" i="10"/>
  <c r="D20" i="10" s="1"/>
  <c r="E20" i="10" s="1"/>
  <c r="C19" i="10"/>
  <c r="D19" i="10" s="1"/>
  <c r="E19" i="10" s="1"/>
  <c r="C18" i="10"/>
  <c r="D18" i="10" s="1"/>
  <c r="E18" i="10" s="1"/>
  <c r="C17" i="10"/>
  <c r="D17" i="10" s="1"/>
  <c r="E17" i="10" s="1"/>
  <c r="C16" i="10"/>
  <c r="D16" i="10" s="1"/>
  <c r="E16" i="10" s="1"/>
  <c r="C15" i="10"/>
  <c r="D15" i="10" s="1"/>
  <c r="E15" i="10" s="1"/>
  <c r="C14" i="10"/>
  <c r="D14" i="10" s="1"/>
  <c r="E14" i="10" s="1"/>
  <c r="C13" i="10"/>
  <c r="D13" i="10" s="1"/>
  <c r="E13" i="10" s="1"/>
  <c r="C12" i="10"/>
  <c r="D12" i="10" s="1"/>
  <c r="E12" i="10" s="1"/>
  <c r="C11" i="10"/>
  <c r="D11" i="10" s="1"/>
  <c r="E11" i="10" s="1"/>
  <c r="C10" i="10"/>
  <c r="D10" i="10" s="1"/>
  <c r="E10" i="10" s="1"/>
  <c r="C9" i="10"/>
  <c r="D9" i="10" s="1"/>
  <c r="E9" i="10" s="1"/>
  <c r="C8" i="10"/>
  <c r="D8" i="10" s="1"/>
  <c r="E8" i="10" s="1"/>
  <c r="C7" i="10"/>
  <c r="D7" i="10" s="1"/>
  <c r="E7" i="10" s="1"/>
  <c r="C6" i="10"/>
  <c r="D6" i="10" s="1"/>
  <c r="E6" i="10" s="1"/>
  <c r="C5" i="10"/>
  <c r="D5" i="10" s="1"/>
  <c r="E5" i="10" s="1"/>
  <c r="C4" i="10"/>
  <c r="D4" i="10" s="1"/>
  <c r="E4" i="10" s="1"/>
  <c r="H23" i="10" l="1"/>
  <c r="F23" i="10"/>
  <c r="H39" i="10"/>
  <c r="F39" i="10"/>
  <c r="H47" i="10"/>
  <c r="F47" i="10"/>
  <c r="H55" i="10"/>
  <c r="F55" i="10"/>
  <c r="H63" i="10"/>
  <c r="F63" i="10"/>
  <c r="H71" i="10"/>
  <c r="F71" i="10"/>
  <c r="H8" i="10"/>
  <c r="F8" i="10"/>
  <c r="H16" i="10"/>
  <c r="F16" i="10"/>
  <c r="H32" i="10"/>
  <c r="F32" i="10"/>
  <c r="H40" i="10"/>
  <c r="F40" i="10"/>
  <c r="H48" i="10"/>
  <c r="F48" i="10"/>
  <c r="H56" i="10"/>
  <c r="F56" i="10"/>
  <c r="H64" i="10"/>
  <c r="F64" i="10"/>
  <c r="H72" i="10"/>
  <c r="F72" i="10"/>
  <c r="F80" i="10"/>
  <c r="H7" i="10"/>
  <c r="F7" i="10"/>
  <c r="H17" i="10"/>
  <c r="F17" i="10"/>
  <c r="H49" i="10"/>
  <c r="F49" i="10"/>
  <c r="H65" i="10"/>
  <c r="F65" i="10"/>
  <c r="H73" i="10"/>
  <c r="F73" i="10"/>
  <c r="H81" i="10"/>
  <c r="F81" i="10"/>
  <c r="H10" i="10"/>
  <c r="F10" i="10"/>
  <c r="H18" i="10"/>
  <c r="F18" i="10"/>
  <c r="H26" i="10"/>
  <c r="F26" i="10"/>
  <c r="H34" i="10"/>
  <c r="F34" i="10"/>
  <c r="H42" i="10"/>
  <c r="F42" i="10"/>
  <c r="H50" i="10"/>
  <c r="F50" i="10"/>
  <c r="H58" i="10"/>
  <c r="F58" i="10"/>
  <c r="H66" i="10"/>
  <c r="F66" i="10"/>
  <c r="H74" i="10"/>
  <c r="F74" i="10"/>
  <c r="H31" i="10"/>
  <c r="F31" i="10"/>
  <c r="H33" i="10"/>
  <c r="F33" i="10"/>
  <c r="H11" i="10"/>
  <c r="F11" i="10"/>
  <c r="H35" i="10"/>
  <c r="F35" i="10"/>
  <c r="H75" i="10"/>
  <c r="F75" i="10"/>
  <c r="H12" i="10"/>
  <c r="F12" i="10"/>
  <c r="H20" i="10"/>
  <c r="F20" i="10"/>
  <c r="H28" i="10"/>
  <c r="F28" i="10"/>
  <c r="H36" i="10"/>
  <c r="F36" i="10"/>
  <c r="H44" i="10"/>
  <c r="F44" i="10"/>
  <c r="H52" i="10"/>
  <c r="F52" i="10"/>
  <c r="H60" i="10"/>
  <c r="F60" i="10"/>
  <c r="H68" i="10"/>
  <c r="F68" i="10"/>
  <c r="F76" i="10"/>
  <c r="F82" i="10"/>
  <c r="H9" i="10"/>
  <c r="F9" i="10"/>
  <c r="H41" i="10"/>
  <c r="F41" i="10"/>
  <c r="H19" i="10"/>
  <c r="F19" i="10"/>
  <c r="H43" i="10"/>
  <c r="F43" i="10"/>
  <c r="H67" i="10"/>
  <c r="F67" i="10"/>
  <c r="H13" i="10"/>
  <c r="F13" i="10"/>
  <c r="H21" i="10"/>
  <c r="F21" i="10"/>
  <c r="H29" i="10"/>
  <c r="F29" i="10"/>
  <c r="H37" i="10"/>
  <c r="F37" i="10"/>
  <c r="H45" i="10"/>
  <c r="F45" i="10"/>
  <c r="H53" i="10"/>
  <c r="F53" i="10"/>
  <c r="H61" i="10"/>
  <c r="F61" i="10"/>
  <c r="H69" i="10"/>
  <c r="F69" i="10"/>
  <c r="F77" i="10"/>
  <c r="H15" i="10"/>
  <c r="F15" i="10"/>
  <c r="H25" i="10"/>
  <c r="H57" i="10"/>
  <c r="F57" i="10"/>
  <c r="H27" i="10"/>
  <c r="F27" i="10"/>
  <c r="H51" i="10"/>
  <c r="F51" i="10"/>
  <c r="H59" i="10"/>
  <c r="F59" i="10"/>
  <c r="F5" i="10"/>
  <c r="F6" i="10"/>
  <c r="H14" i="10"/>
  <c r="F14" i="10"/>
  <c r="H22" i="10"/>
  <c r="F22" i="10"/>
  <c r="H30" i="10"/>
  <c r="F30" i="10"/>
  <c r="H38" i="10"/>
  <c r="F38" i="10"/>
  <c r="H46" i="10"/>
  <c r="F46" i="10"/>
  <c r="H54" i="10"/>
  <c r="F54" i="10"/>
  <c r="H62" i="10"/>
  <c r="F62" i="10"/>
  <c r="H70" i="10"/>
  <c r="F70" i="10"/>
  <c r="F78" i="10"/>
  <c r="D24" i="10"/>
  <c r="E24" i="10" s="1"/>
  <c r="F25" i="10" s="1"/>
  <c r="H4" i="10"/>
  <c r="I4" i="10"/>
  <c r="I5" i="10" s="1"/>
  <c r="I6" i="10" s="1"/>
  <c r="I7" i="10" s="1"/>
  <c r="I8" i="10" s="1"/>
  <c r="I9" i="10" s="1"/>
  <c r="I10" i="10" s="1"/>
  <c r="I11" i="10" s="1"/>
  <c r="I12" i="10" s="1"/>
  <c r="I13" i="10" s="1"/>
  <c r="I14" i="10" s="1"/>
  <c r="I15" i="10" s="1"/>
  <c r="I16" i="10" s="1"/>
  <c r="I17" i="10" s="1"/>
  <c r="I18" i="10" s="1"/>
  <c r="I19" i="10" s="1"/>
  <c r="I20" i="10" s="1"/>
  <c r="I21" i="10" s="1"/>
  <c r="I22" i="10" s="1"/>
  <c r="I23" i="10" s="1"/>
  <c r="H5" i="10"/>
  <c r="H6" i="10"/>
  <c r="H24" i="10" l="1"/>
  <c r="F24" i="10"/>
  <c r="I24" i="10"/>
  <c r="I25" i="10" s="1"/>
  <c r="I26" i="10" s="1"/>
  <c r="I27" i="10" s="1"/>
  <c r="I28" i="10" s="1"/>
  <c r="I29" i="10" s="1"/>
  <c r="I30" i="10" s="1"/>
  <c r="I31" i="10" s="1"/>
  <c r="I32" i="10" s="1"/>
  <c r="I33" i="10" s="1"/>
  <c r="I34" i="10" s="1"/>
  <c r="I35" i="10" s="1"/>
  <c r="I36" i="10" s="1"/>
  <c r="I37" i="10" s="1"/>
  <c r="I38" i="10" s="1"/>
  <c r="I39" i="10" s="1"/>
  <c r="I40" i="10" s="1"/>
  <c r="I41" i="10" s="1"/>
  <c r="I42" i="10" s="1"/>
  <c r="I43" i="10" s="1"/>
  <c r="I44" i="10" s="1"/>
  <c r="I45" i="10" s="1"/>
  <c r="I46" i="10" s="1"/>
  <c r="I47" i="10" s="1"/>
  <c r="I48" i="10" s="1"/>
  <c r="I49" i="10" s="1"/>
  <c r="I50" i="10" s="1"/>
  <c r="I51" i="10" s="1"/>
  <c r="I52" i="10" s="1"/>
  <c r="I53" i="10" s="1"/>
  <c r="I54" i="10" s="1"/>
  <c r="I55" i="10" s="1"/>
  <c r="I56" i="10" s="1"/>
  <c r="I57" i="10" s="1"/>
  <c r="I58" i="10" s="1"/>
  <c r="I59" i="10" s="1"/>
  <c r="I60" i="10" s="1"/>
  <c r="I61" i="10" s="1"/>
  <c r="I62" i="10" s="1"/>
  <c r="I63" i="10" s="1"/>
  <c r="I64" i="10" s="1"/>
  <c r="I65" i="10" s="1"/>
  <c r="I66" i="10" s="1"/>
  <c r="I67" i="10" s="1"/>
  <c r="I68" i="10" s="1"/>
  <c r="I69" i="10" s="1"/>
  <c r="I70" i="10" s="1"/>
  <c r="I71" i="10" s="1"/>
  <c r="I72" i="10" s="1"/>
  <c r="I73" i="10" s="1"/>
  <c r="I74" i="10" s="1"/>
  <c r="I75" i="10" s="1"/>
  <c r="I76" i="10" s="1"/>
  <c r="I77" i="10" s="1"/>
  <c r="I78" i="10" s="1"/>
  <c r="I79" i="10" s="1"/>
  <c r="I80" i="10" s="1"/>
  <c r="I81" i="10" s="1"/>
  <c r="I82" i="10" s="1"/>
  <c r="I83" i="10" s="1"/>
  <c r="I84" i="10" s="1"/>
  <c r="I85" i="10" s="1"/>
  <c r="I86" i="10" s="1"/>
  <c r="I87" i="10" s="1"/>
  <c r="I88" i="10" s="1"/>
  <c r="I89" i="10" s="1"/>
  <c r="I90" i="10" s="1"/>
  <c r="I91" i="10" s="1"/>
  <c r="I92" i="10" s="1"/>
  <c r="I93" i="10" s="1"/>
  <c r="I94" i="10" s="1"/>
  <c r="I95" i="10" s="1"/>
  <c r="I96" i="10" s="1"/>
  <c r="I97" i="10" s="1"/>
  <c r="I98" i="10" s="1"/>
  <c r="I99" i="10" s="1"/>
  <c r="I100" i="10" s="1"/>
  <c r="I101" i="10" s="1"/>
  <c r="I102" i="10" s="1"/>
  <c r="I103" i="10" s="1"/>
  <c r="I104" i="10" s="1"/>
  <c r="I105" i="10" s="1"/>
  <c r="I106" i="10" s="1"/>
  <c r="I107" i="10" s="1"/>
  <c r="I108" i="10" s="1"/>
  <c r="I109" i="10" s="1"/>
  <c r="I110" i="10" s="1"/>
  <c r="I111" i="10" s="1"/>
  <c r="I112" i="10" s="1"/>
  <c r="I113" i="10" s="1"/>
  <c r="I114" i="10" s="1"/>
  <c r="I115" i="10" s="1"/>
  <c r="I116" i="10" s="1"/>
  <c r="I117" i="10" s="1"/>
  <c r="I118" i="10" s="1"/>
  <c r="I119" i="10" s="1"/>
  <c r="I120" i="10" s="1"/>
  <c r="I121" i="10" s="1"/>
  <c r="I122" i="10" s="1"/>
  <c r="I123" i="10" s="1"/>
  <c r="I124" i="10" s="1"/>
  <c r="I125" i="10" s="1"/>
  <c r="I126" i="10" s="1"/>
  <c r="I127" i="10" s="1"/>
  <c r="I128" i="10" s="1"/>
  <c r="I129" i="10" s="1"/>
  <c r="I130" i="10" s="1"/>
  <c r="I131" i="10" s="1"/>
  <c r="I132" i="10" s="1"/>
  <c r="I133" i="10" s="1"/>
  <c r="I134" i="10" s="1"/>
  <c r="I135" i="10" s="1"/>
  <c r="I136" i="10" s="1"/>
  <c r="I137" i="10" s="1"/>
  <c r="I138" i="10" s="1"/>
  <c r="I139" i="10" s="1"/>
  <c r="I140" i="10" s="1"/>
  <c r="I141" i="10" s="1"/>
  <c r="I142" i="10" s="1"/>
  <c r="I143" i="10" s="1"/>
  <c r="I144" i="10" s="1"/>
  <c r="I145" i="10" s="1"/>
  <c r="I146" i="10" s="1"/>
  <c r="I147" i="10" s="1"/>
  <c r="I148" i="10" s="1"/>
  <c r="I149" i="10" s="1"/>
  <c r="I150" i="10" s="1"/>
  <c r="I151" i="10" s="1"/>
  <c r="I152" i="10" s="1"/>
  <c r="I153" i="10" s="1"/>
  <c r="I154" i="10" s="1"/>
  <c r="I155" i="10" s="1"/>
  <c r="I156" i="10" s="1"/>
  <c r="I157" i="10" s="1"/>
  <c r="I158" i="10" s="1"/>
  <c r="I159" i="10" s="1"/>
  <c r="I160" i="10" s="1"/>
  <c r="I161" i="10" s="1"/>
  <c r="I162" i="10" s="1"/>
  <c r="I163" i="10" s="1"/>
  <c r="I164" i="10" s="1"/>
  <c r="I165" i="10" s="1"/>
  <c r="I166" i="10" s="1"/>
  <c r="I167" i="10" s="1"/>
  <c r="I168" i="10" s="1"/>
  <c r="I169" i="10" s="1"/>
  <c r="I170" i="10" s="1"/>
  <c r="I171" i="10" s="1"/>
  <c r="I172" i="10" s="1"/>
  <c r="I173" i="10" s="1"/>
  <c r="I174" i="10" s="1"/>
  <c r="I175" i="10" s="1"/>
  <c r="I176" i="10" s="1"/>
  <c r="I177" i="10" s="1"/>
  <c r="I178" i="10" s="1"/>
  <c r="I179" i="10" s="1"/>
  <c r="I180" i="10" s="1"/>
  <c r="I181" i="10" s="1"/>
  <c r="I182" i="10" s="1"/>
  <c r="I183" i="10" s="1"/>
  <c r="I184" i="10" s="1"/>
  <c r="I185" i="10" s="1"/>
  <c r="I186" i="10" s="1"/>
  <c r="I187" i="10" s="1"/>
  <c r="I188" i="10" s="1"/>
  <c r="I189" i="10" s="1"/>
  <c r="I190" i="10" s="1"/>
  <c r="I191" i="10" s="1"/>
  <c r="I192" i="10" s="1"/>
  <c r="I193" i="10" s="1"/>
  <c r="I194" i="10" s="1"/>
  <c r="I195" i="10" s="1"/>
  <c r="I196" i="10" s="1"/>
  <c r="I197" i="10" s="1"/>
  <c r="I198" i="10" s="1"/>
  <c r="I199" i="10" s="1"/>
  <c r="I200" i="10" s="1"/>
  <c r="I201" i="10" s="1"/>
  <c r="I202" i="10" s="1"/>
  <c r="I203" i="10" s="1"/>
  <c r="I204" i="10" s="1"/>
  <c r="I205" i="10" s="1"/>
  <c r="I206" i="10" s="1"/>
  <c r="I207" i="10" s="1"/>
  <c r="I208" i="10" s="1"/>
  <c r="I209" i="10" s="1"/>
  <c r="I210" i="10" s="1"/>
  <c r="I211" i="10" s="1"/>
  <c r="I212" i="10" s="1"/>
  <c r="I213" i="10" s="1"/>
  <c r="I214" i="10" s="1"/>
  <c r="I215" i="10" s="1"/>
  <c r="I216" i="10" s="1"/>
  <c r="I217" i="10" s="1"/>
  <c r="I218" i="10" s="1"/>
  <c r="I219" i="10" s="1"/>
  <c r="I220" i="10" s="1"/>
  <c r="I221" i="10" s="1"/>
  <c r="I222" i="10" s="1"/>
  <c r="I223" i="10" s="1"/>
  <c r="I224" i="10" s="1"/>
  <c r="I225" i="10" s="1"/>
  <c r="I226" i="10" s="1"/>
  <c r="I227" i="10" s="1"/>
  <c r="I228" i="10" s="1"/>
  <c r="I229" i="10" s="1"/>
  <c r="I230" i="10" s="1"/>
  <c r="I231" i="10" s="1"/>
  <c r="I232" i="10" s="1"/>
  <c r="I233" i="10" s="1"/>
  <c r="I234" i="10" s="1"/>
  <c r="I235" i="10" s="1"/>
  <c r="I236" i="10" s="1"/>
  <c r="I237" i="10" s="1"/>
  <c r="I238" i="10" s="1"/>
  <c r="I239" i="10" s="1"/>
  <c r="I240" i="10" s="1"/>
  <c r="I241" i="10" s="1"/>
  <c r="I242" i="10" s="1"/>
  <c r="I243" i="10" s="1"/>
  <c r="I244" i="10" s="1"/>
  <c r="I245" i="10" s="1"/>
  <c r="I246" i="10" s="1"/>
  <c r="I247" i="10" s="1"/>
  <c r="I248" i="10" s="1"/>
  <c r="I249" i="10" s="1"/>
  <c r="I250" i="10" s="1"/>
  <c r="I251" i="10" s="1"/>
  <c r="I252" i="10" s="1"/>
  <c r="I253" i="10" s="1"/>
  <c r="I254" i="10" s="1"/>
  <c r="I255" i="10" s="1"/>
  <c r="I256" i="10" s="1"/>
  <c r="I257" i="10" s="1"/>
  <c r="I258" i="10" s="1"/>
  <c r="I259" i="10" s="1"/>
  <c r="I260" i="10" s="1"/>
  <c r="I261" i="10" s="1"/>
  <c r="I262" i="10" s="1"/>
  <c r="I263" i="10" s="1"/>
  <c r="I264" i="10" s="1"/>
  <c r="I265" i="10" s="1"/>
  <c r="I266" i="10" s="1"/>
  <c r="I267" i="10" s="1"/>
  <c r="I268" i="10" s="1"/>
  <c r="I269" i="10" s="1"/>
  <c r="I270" i="10" s="1"/>
  <c r="I271" i="10" s="1"/>
  <c r="I272" i="10" s="1"/>
  <c r="I273" i="10" s="1"/>
  <c r="I274" i="10" s="1"/>
  <c r="I275" i="10" s="1"/>
  <c r="I276" i="10" s="1"/>
  <c r="I277" i="10" s="1"/>
  <c r="I278" i="10" s="1"/>
  <c r="I279" i="10" s="1"/>
  <c r="I280" i="10" s="1"/>
  <c r="I281" i="10" s="1"/>
  <c r="I282" i="10" s="1"/>
  <c r="I283" i="10" s="1"/>
  <c r="I284" i="10" s="1"/>
  <c r="I285" i="10" s="1"/>
  <c r="I286" i="10" s="1"/>
  <c r="I287" i="10" s="1"/>
  <c r="I288" i="10" s="1"/>
  <c r="I289" i="10" s="1"/>
  <c r="I290" i="10" s="1"/>
  <c r="I291" i="10" s="1"/>
  <c r="I292" i="10" s="1"/>
  <c r="I293" i="10" s="1"/>
  <c r="I294" i="10" s="1"/>
  <c r="I295" i="10" s="1"/>
  <c r="I296" i="10" s="1"/>
  <c r="I297" i="10" s="1"/>
  <c r="I298" i="10" s="1"/>
  <c r="I299" i="10" s="1"/>
  <c r="I300" i="10" s="1"/>
  <c r="I301" i="10" s="1"/>
  <c r="I302" i="10" s="1"/>
  <c r="I303" i="10" s="1"/>
  <c r="I304" i="10" s="1"/>
  <c r="I305" i="10" s="1"/>
  <c r="I306" i="10" s="1"/>
  <c r="I307" i="10" s="1"/>
  <c r="I308" i="10" s="1"/>
  <c r="I309" i="10" s="1"/>
  <c r="I310" i="10" s="1"/>
  <c r="I311" i="10" s="1"/>
  <c r="I312" i="10" s="1"/>
  <c r="I313" i="10" s="1"/>
  <c r="I314" i="10" s="1"/>
  <c r="I315" i="10" s="1"/>
  <c r="I316" i="10" s="1"/>
  <c r="I317" i="10" s="1"/>
  <c r="I318" i="10" s="1"/>
  <c r="I319" i="10" s="1"/>
  <c r="I320" i="10" s="1"/>
  <c r="I321" i="10" s="1"/>
  <c r="I322" i="10" s="1"/>
  <c r="I323" i="10" s="1"/>
  <c r="I324" i="10" s="1"/>
  <c r="I325" i="10" s="1"/>
  <c r="I326" i="10" s="1"/>
  <c r="I327" i="10" s="1"/>
  <c r="I328" i="10" s="1"/>
  <c r="I329" i="10" s="1"/>
  <c r="I330" i="10" s="1"/>
  <c r="I331" i="10" s="1"/>
  <c r="I332" i="10" s="1"/>
  <c r="I333" i="10" s="1"/>
  <c r="I334" i="10" s="1"/>
  <c r="I335" i="10" s="1"/>
  <c r="I336" i="10" s="1"/>
  <c r="I337" i="10" s="1"/>
  <c r="I338" i="10" s="1"/>
  <c r="I339" i="10" s="1"/>
  <c r="I340" i="10" s="1"/>
  <c r="I341" i="10" s="1"/>
  <c r="I342" i="10" s="1"/>
  <c r="I343" i="10" s="1"/>
  <c r="I344" i="10" s="1"/>
  <c r="I345" i="10" s="1"/>
  <c r="I346" i="10" s="1"/>
  <c r="I347" i="10" s="1"/>
  <c r="I348" i="10" s="1"/>
  <c r="I349" i="10" s="1"/>
  <c r="I350" i="10" s="1"/>
  <c r="I351" i="10" s="1"/>
  <c r="I352" i="10" s="1"/>
  <c r="I353" i="10" s="1"/>
  <c r="I354" i="10" s="1"/>
  <c r="I355" i="10" s="1"/>
  <c r="H79" i="10" l="1"/>
  <c r="H78" i="10"/>
  <c r="H80" i="10"/>
  <c r="H77" i="10"/>
  <c r="H76" i="10"/>
  <c r="I2" i="10" l="1"/>
</calcChain>
</file>

<file path=xl/sharedStrings.xml><?xml version="1.0" encoding="utf-8"?>
<sst xmlns="http://schemas.openxmlformats.org/spreadsheetml/2006/main" count="31" uniqueCount="20">
  <si>
    <t>A</t>
  </si>
  <si>
    <t>B</t>
  </si>
  <si>
    <t>C</t>
  </si>
  <si>
    <t>Start</t>
  </si>
  <si>
    <t>Sume of Squares</t>
  </si>
  <si>
    <t>Model</t>
  </si>
  <si>
    <t>Model corr</t>
  </si>
  <si>
    <t>DATA</t>
  </si>
  <si>
    <t>Date</t>
  </si>
  <si>
    <t>Square diff</t>
  </si>
  <si>
    <t>Log Day since start</t>
  </si>
  <si>
    <t>Day of year</t>
  </si>
  <si>
    <t>italy</t>
  </si>
  <si>
    <t>Cumulative</t>
  </si>
  <si>
    <t>Acceleration</t>
  </si>
  <si>
    <t>Acceleration stops accelerating day 70 as seen from this curve</t>
  </si>
  <si>
    <t>Day 70 is March 10 when whole italy was lockdown</t>
  </si>
  <si>
    <t>Predicted curve for new cases per day and acceleration in new cases per day</t>
  </si>
  <si>
    <t>Total length of outbreak predicted when quarantaine was introduced on day 19 of the outbreak is 93 days</t>
  </si>
  <si>
    <t>and 74 days needed for the lockdown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</si>
</sst>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2" fillId="0" borderId="0" xfId="0" applyFont="1"/>
    <xf numFmtId="0" fontId="0" fillId="0" borderId="0" xfId="0"/>
    <xf numFmtId="0" fontId="0" fillId="0" borderId="0" xfId="0" applyNumberFormat="1"/>
    <xf numFmtId="0" fontId="3" fillId="3" borderId="0" xfId="2"/>
    <xf numFmtId="0" fontId="4" fillId="4" borderId="0" xfId="3"/>
    <xf numFmtId="0" fontId="4" fillId="4" borderId="0" xfId="3" applyNumberFormat="1"/>
    <xf numFmtId="0" fontId="1" fillId="2" borderId="0" xfId="1"/>
    <xf numFmtId="0" fontId="1" fillId="5" borderId="0" xfId="1" applyFill="1"/>
    <xf numFmtId="0" fontId="5" fillId="2" borderId="0" xfId="1" applyFont="1"/>
    <xf numFmtId="0" fontId="0" fillId="6" borderId="0" xfId="0" applyFill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Log Length of epidemic vs C</a:t>
            </a:r>
          </a:p>
        </c:rich>
      </c:tx>
      <c:layout>
        <c:manualLayout>
          <c:xMode val="edge"/>
          <c:yMode val="edge"/>
          <c:x val="0.2601091930816340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[2]Fujian!$R$6:$R$25</c:f>
              <c:numCache>
                <c:formatCode>General</c:formatCode>
                <c:ptCount val="20"/>
              </c:numCache>
            </c:numRef>
          </c:xVal>
          <c:yVal>
            <c:numRef>
              <c:f>[2]Fujian!$T$6:$T$25</c:f>
              <c:numCache>
                <c:formatCode>General</c:formatCode>
                <c:ptCount val="2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E4-4049-9614-C2B93E894545}"/>
            </c:ext>
          </c:extLst>
        </c:ser>
        <c:ser>
          <c:idx val="2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13582504942787668"/>
                  <c:y val="-5.90940525587828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[2]Fujian!$R$6:$R$25</c:f>
              <c:numCache>
                <c:formatCode>General</c:formatCode>
                <c:ptCount val="20"/>
              </c:numCache>
            </c:numRef>
          </c:xVal>
          <c:yVal>
            <c:numRef>
              <c:f>[2]Fujian!$T$6:$T$10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E4-4049-9614-C2B93E894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328976"/>
        <c:axId val="947320120"/>
      </c:scatterChart>
      <c:valAx>
        <c:axId val="94732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320120"/>
        <c:crosses val="autoZero"/>
        <c:crossBetween val="midCat"/>
      </c:valAx>
      <c:valAx>
        <c:axId val="947320120"/>
        <c:scaling>
          <c:logBase val="2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328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 Korea</a:t>
            </a:r>
          </a:p>
          <a:p>
            <a:pPr>
              <a:defRPr/>
            </a:pPr>
            <a:r>
              <a:rPr lang="en-US"/>
              <a:t>2020-02-18--03-21</a:t>
            </a:r>
          </a:p>
        </c:rich>
      </c:tx>
      <c:layout>
        <c:manualLayout>
          <c:xMode val="edge"/>
          <c:yMode val="edge"/>
          <c:x val="0.28270493966032023"/>
          <c:y val="2.66362252663622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20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D3C-4E2B-90FF-772C03F9BC29}"/>
              </c:ext>
            </c:extLst>
          </c:dPt>
          <c:dPt>
            <c:idx val="21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CD3C-4E2B-90FF-772C03F9BC29}"/>
              </c:ext>
            </c:extLst>
          </c:dPt>
          <c:dPt>
            <c:idx val="22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CD3C-4E2B-90FF-772C03F9BC29}"/>
              </c:ext>
            </c:extLst>
          </c:dPt>
          <c:dPt>
            <c:idx val="23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D3C-4E2B-90FF-772C03F9BC29}"/>
              </c:ext>
            </c:extLst>
          </c:dPt>
          <c:dPt>
            <c:idx val="24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CD3C-4E2B-90FF-772C03F9BC29}"/>
              </c:ext>
            </c:extLst>
          </c:dPt>
          <c:dPt>
            <c:idx val="25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D3C-4E2B-90FF-772C03F9BC29}"/>
              </c:ext>
            </c:extLst>
          </c:dPt>
          <c:dPt>
            <c:idx val="26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CD3C-4E2B-90FF-772C03F9BC29}"/>
              </c:ext>
            </c:extLst>
          </c:dPt>
          <c:dPt>
            <c:idx val="27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CD3C-4E2B-90FF-772C03F9BC29}"/>
              </c:ext>
            </c:extLst>
          </c:dPt>
          <c:dPt>
            <c:idx val="28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CD3C-4E2B-90FF-772C03F9BC29}"/>
              </c:ext>
            </c:extLst>
          </c:dPt>
          <c:dPt>
            <c:idx val="29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CD3C-4E2B-90FF-772C03F9BC29}"/>
              </c:ext>
            </c:extLst>
          </c:dPt>
          <c:dPt>
            <c:idx val="30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CD3C-4E2B-90FF-772C03F9BC29}"/>
              </c:ext>
            </c:extLst>
          </c:dPt>
          <c:dPt>
            <c:idx val="31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CD3C-4E2B-90FF-772C03F9BC29}"/>
              </c:ext>
            </c:extLst>
          </c:dPt>
          <c:dPt>
            <c:idx val="32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CD3C-4E2B-90FF-772C03F9BC29}"/>
              </c:ext>
            </c:extLst>
          </c:dPt>
          <c:dPt>
            <c:idx val="33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CD3C-4E2B-90FF-772C03F9BC29}"/>
              </c:ext>
            </c:extLst>
          </c:dPt>
          <c:xVal>
            <c:numRef>
              <c:f>'S Korea'!$B$51:$B$84</c:f>
              <c:numCache>
                <c:formatCode>General</c:formatCode>
                <c:ptCount val="34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</c:numCache>
            </c:numRef>
          </c:xVal>
          <c:yVal>
            <c:numRef>
              <c:f>'S Korea'!$F$51:$F$84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20</c:v>
                </c:pt>
                <c:pt idx="3">
                  <c:v>53</c:v>
                </c:pt>
                <c:pt idx="4">
                  <c:v>100</c:v>
                </c:pt>
                <c:pt idx="5">
                  <c:v>229</c:v>
                </c:pt>
                <c:pt idx="6">
                  <c:v>169</c:v>
                </c:pt>
                <c:pt idx="7">
                  <c:v>231</c:v>
                </c:pt>
                <c:pt idx="8">
                  <c:v>144</c:v>
                </c:pt>
                <c:pt idx="9">
                  <c:v>284</c:v>
                </c:pt>
                <c:pt idx="10">
                  <c:v>505</c:v>
                </c:pt>
                <c:pt idx="11">
                  <c:v>571</c:v>
                </c:pt>
                <c:pt idx="12">
                  <c:v>813</c:v>
                </c:pt>
                <c:pt idx="13">
                  <c:v>1062</c:v>
                </c:pt>
                <c:pt idx="14">
                  <c:v>600</c:v>
                </c:pt>
                <c:pt idx="15">
                  <c:v>516</c:v>
                </c:pt>
                <c:pt idx="16">
                  <c:v>438</c:v>
                </c:pt>
                <c:pt idx="17">
                  <c:v>518</c:v>
                </c:pt>
                <c:pt idx="18">
                  <c:v>483</c:v>
                </c:pt>
                <c:pt idx="19">
                  <c:v>367</c:v>
                </c:pt>
                <c:pt idx="20">
                  <c:v>248</c:v>
                </c:pt>
                <c:pt idx="21">
                  <c:v>131</c:v>
                </c:pt>
                <c:pt idx="22">
                  <c:v>242</c:v>
                </c:pt>
                <c:pt idx="23">
                  <c:v>114</c:v>
                </c:pt>
                <c:pt idx="24">
                  <c:v>110</c:v>
                </c:pt>
                <c:pt idx="25">
                  <c:v>107</c:v>
                </c:pt>
                <c:pt idx="26">
                  <c:v>76</c:v>
                </c:pt>
                <c:pt idx="27">
                  <c:v>74</c:v>
                </c:pt>
                <c:pt idx="28">
                  <c:v>84</c:v>
                </c:pt>
                <c:pt idx="29">
                  <c:v>93</c:v>
                </c:pt>
                <c:pt idx="30">
                  <c:v>152</c:v>
                </c:pt>
                <c:pt idx="31">
                  <c:v>87</c:v>
                </c:pt>
                <c:pt idx="32">
                  <c:v>147</c:v>
                </c:pt>
                <c:pt idx="33">
                  <c:v>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3C-4E2B-90FF-772C03F9B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10984"/>
        <c:axId val="309508360"/>
      </c:scatterChart>
      <c:scatterChart>
        <c:scatterStyle val="smoothMarker"/>
        <c:varyColors val="0"/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 Korea'!$B$51:$B$84</c:f>
              <c:numCache>
                <c:formatCode>General</c:formatCode>
                <c:ptCount val="34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</c:numCache>
            </c:numRef>
          </c:xVal>
          <c:yVal>
            <c:numRef>
              <c:f>'S Korea'!$E$51:$E$84</c:f>
              <c:numCache>
                <c:formatCode>General</c:formatCode>
                <c:ptCount val="34"/>
                <c:pt idx="0">
                  <c:v>0.16903708525514363</c:v>
                </c:pt>
                <c:pt idx="1">
                  <c:v>0.76859484503548869</c:v>
                </c:pt>
                <c:pt idx="2">
                  <c:v>2.8430200460364645</c:v>
                </c:pt>
                <c:pt idx="3">
                  <c:v>8.7518244737165141</c:v>
                </c:pt>
                <c:pt idx="4">
                  <c:v>22.864290101016568</c:v>
                </c:pt>
                <c:pt idx="5">
                  <c:v>51.561567382097927</c:v>
                </c:pt>
                <c:pt idx="6">
                  <c:v>101.86419133303697</c:v>
                </c:pt>
                <c:pt idx="7">
                  <c:v>178.59118143635865</c:v>
                </c:pt>
                <c:pt idx="8">
                  <c:v>281.04606618513651</c:v>
                </c:pt>
                <c:pt idx="9">
                  <c:v>400.98682969782413</c:v>
                </c:pt>
                <c:pt idx="10">
                  <c:v>523.33130842890841</c:v>
                </c:pt>
                <c:pt idx="11">
                  <c:v>629.72074241166888</c:v>
                </c:pt>
                <c:pt idx="12">
                  <c:v>703.5647019595732</c:v>
                </c:pt>
                <c:pt idx="13">
                  <c:v>734.48497463480362</c:v>
                </c:pt>
                <c:pt idx="14">
                  <c:v>720.51285813305003</c:v>
                </c:pt>
                <c:pt idx="15">
                  <c:v>667.56196321919936</c:v>
                </c:pt>
                <c:pt idx="16">
                  <c:v>586.85028147161745</c:v>
                </c:pt>
                <c:pt idx="17">
                  <c:v>491.53351832006524</c:v>
                </c:pt>
                <c:pt idx="18">
                  <c:v>393.73552450430435</c:v>
                </c:pt>
                <c:pt idx="19">
                  <c:v>302.66878581297686</c:v>
                </c:pt>
                <c:pt idx="20">
                  <c:v>223.97268101228403</c:v>
                </c:pt>
                <c:pt idx="21">
                  <c:v>160.00033416380089</c:v>
                </c:pt>
                <c:pt idx="22">
                  <c:v>110.63001816060819</c:v>
                </c:pt>
                <c:pt idx="23">
                  <c:v>74.213671919035974</c:v>
                </c:pt>
                <c:pt idx="24">
                  <c:v>48.406167686112269</c:v>
                </c:pt>
                <c:pt idx="25">
                  <c:v>30.760489539750356</c:v>
                </c:pt>
                <c:pt idx="26">
                  <c:v>19.079275770655482</c:v>
                </c:pt>
                <c:pt idx="27">
                  <c:v>11.57028461474482</c:v>
                </c:pt>
                <c:pt idx="28">
                  <c:v>6.8710024823438927</c:v>
                </c:pt>
                <c:pt idx="29">
                  <c:v>4.0014620258028435</c:v>
                </c:pt>
                <c:pt idx="30">
                  <c:v>2.2883443040106544</c:v>
                </c:pt>
                <c:pt idx="31">
                  <c:v>1.2866687845734019</c:v>
                </c:pt>
                <c:pt idx="32">
                  <c:v>0.71212199439883983</c:v>
                </c:pt>
                <c:pt idx="33">
                  <c:v>0.38837209049502652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3C-4E2B-90FF-772C03F9B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10984"/>
        <c:axId val="309508360"/>
      </c:scatterChart>
      <c:valAx>
        <c:axId val="309510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08360"/>
        <c:crosses val="autoZero"/>
        <c:crossBetween val="midCat"/>
      </c:valAx>
      <c:valAx>
        <c:axId val="309508360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10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 Korea</a:t>
            </a:r>
          </a:p>
          <a:p>
            <a:pPr>
              <a:defRPr/>
            </a:pPr>
            <a:r>
              <a:rPr lang="en-US"/>
              <a:t>2020-02-18--03-21</a:t>
            </a:r>
          </a:p>
        </c:rich>
      </c:tx>
      <c:layout>
        <c:manualLayout>
          <c:xMode val="edge"/>
          <c:yMode val="edge"/>
          <c:x val="0.30780156386701657"/>
          <c:y val="2.66362252663622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20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8B02-4681-9D70-83F9C622E88C}"/>
              </c:ext>
            </c:extLst>
          </c:dPt>
          <c:dPt>
            <c:idx val="21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8B02-4681-9D70-83F9C622E88C}"/>
              </c:ext>
            </c:extLst>
          </c:dPt>
          <c:dPt>
            <c:idx val="22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B02-4681-9D70-83F9C622E88C}"/>
              </c:ext>
            </c:extLst>
          </c:dPt>
          <c:dPt>
            <c:idx val="23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8B02-4681-9D70-83F9C622E88C}"/>
              </c:ext>
            </c:extLst>
          </c:dPt>
          <c:dPt>
            <c:idx val="24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8B02-4681-9D70-83F9C622E88C}"/>
              </c:ext>
            </c:extLst>
          </c:dPt>
          <c:dPt>
            <c:idx val="25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8B02-4681-9D70-83F9C622E88C}"/>
              </c:ext>
            </c:extLst>
          </c:dPt>
          <c:dPt>
            <c:idx val="26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8B02-4681-9D70-83F9C622E88C}"/>
              </c:ext>
            </c:extLst>
          </c:dPt>
          <c:dPt>
            <c:idx val="27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8B02-4681-9D70-83F9C622E88C}"/>
              </c:ext>
            </c:extLst>
          </c:dPt>
          <c:dPt>
            <c:idx val="28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8B02-4681-9D70-83F9C622E88C}"/>
              </c:ext>
            </c:extLst>
          </c:dPt>
          <c:dPt>
            <c:idx val="29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8B02-4681-9D70-83F9C622E88C}"/>
              </c:ext>
            </c:extLst>
          </c:dPt>
          <c:dPt>
            <c:idx val="30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8B02-4681-9D70-83F9C622E88C}"/>
              </c:ext>
            </c:extLst>
          </c:dPt>
          <c:dPt>
            <c:idx val="31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8B02-4681-9D70-83F9C622E88C}"/>
              </c:ext>
            </c:extLst>
          </c:dPt>
          <c:dPt>
            <c:idx val="32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8B02-4681-9D70-83F9C622E88C}"/>
              </c:ext>
            </c:extLst>
          </c:dPt>
          <c:dPt>
            <c:idx val="33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8B02-4681-9D70-83F9C622E88C}"/>
              </c:ext>
            </c:extLst>
          </c:dPt>
          <c:xVal>
            <c:numRef>
              <c:f>'S Korea'!$B$51:$B$84</c:f>
              <c:numCache>
                <c:formatCode>General</c:formatCode>
                <c:ptCount val="34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</c:numCache>
            </c:numRef>
          </c:xVal>
          <c:yVal>
            <c:numRef>
              <c:f>'S Korea'!$F$51:$F$84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20</c:v>
                </c:pt>
                <c:pt idx="3">
                  <c:v>53</c:v>
                </c:pt>
                <c:pt idx="4">
                  <c:v>100</c:v>
                </c:pt>
                <c:pt idx="5">
                  <c:v>229</c:v>
                </c:pt>
                <c:pt idx="6">
                  <c:v>169</c:v>
                </c:pt>
                <c:pt idx="7">
                  <c:v>231</c:v>
                </c:pt>
                <c:pt idx="8">
                  <c:v>144</c:v>
                </c:pt>
                <c:pt idx="9">
                  <c:v>284</c:v>
                </c:pt>
                <c:pt idx="10">
                  <c:v>505</c:v>
                </c:pt>
                <c:pt idx="11">
                  <c:v>571</c:v>
                </c:pt>
                <c:pt idx="12">
                  <c:v>813</c:v>
                </c:pt>
                <c:pt idx="13">
                  <c:v>1062</c:v>
                </c:pt>
                <c:pt idx="14">
                  <c:v>600</c:v>
                </c:pt>
                <c:pt idx="15">
                  <c:v>516</c:v>
                </c:pt>
                <c:pt idx="16">
                  <c:v>438</c:v>
                </c:pt>
                <c:pt idx="17">
                  <c:v>518</c:v>
                </c:pt>
                <c:pt idx="18">
                  <c:v>483</c:v>
                </c:pt>
                <c:pt idx="19">
                  <c:v>367</c:v>
                </c:pt>
                <c:pt idx="20">
                  <c:v>248</c:v>
                </c:pt>
                <c:pt idx="21">
                  <c:v>131</c:v>
                </c:pt>
                <c:pt idx="22">
                  <c:v>242</c:v>
                </c:pt>
                <c:pt idx="23">
                  <c:v>114</c:v>
                </c:pt>
                <c:pt idx="24">
                  <c:v>110</c:v>
                </c:pt>
                <c:pt idx="25">
                  <c:v>107</c:v>
                </c:pt>
                <c:pt idx="26">
                  <c:v>76</c:v>
                </c:pt>
                <c:pt idx="27">
                  <c:v>74</c:v>
                </c:pt>
                <c:pt idx="28">
                  <c:v>84</c:v>
                </c:pt>
                <c:pt idx="29">
                  <c:v>93</c:v>
                </c:pt>
                <c:pt idx="30">
                  <c:v>152</c:v>
                </c:pt>
                <c:pt idx="31">
                  <c:v>87</c:v>
                </c:pt>
                <c:pt idx="32">
                  <c:v>147</c:v>
                </c:pt>
                <c:pt idx="33">
                  <c:v>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02-4681-9D70-83F9C622E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10984"/>
        <c:axId val="309508360"/>
      </c:scatterChart>
      <c:scatterChart>
        <c:scatterStyle val="smoothMarker"/>
        <c:varyColors val="0"/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 Korea'!$B$51:$B$84</c:f>
              <c:numCache>
                <c:formatCode>General</c:formatCode>
                <c:ptCount val="34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</c:numCache>
            </c:numRef>
          </c:xVal>
          <c:yVal>
            <c:numRef>
              <c:f>'S Korea'!$E$51:$E$84</c:f>
              <c:numCache>
                <c:formatCode>General</c:formatCode>
                <c:ptCount val="34"/>
                <c:pt idx="0">
                  <c:v>0.16903708525514363</c:v>
                </c:pt>
                <c:pt idx="1">
                  <c:v>0.76859484503548869</c:v>
                </c:pt>
                <c:pt idx="2">
                  <c:v>2.8430200460364645</c:v>
                </c:pt>
                <c:pt idx="3">
                  <c:v>8.7518244737165141</c:v>
                </c:pt>
                <c:pt idx="4">
                  <c:v>22.864290101016568</c:v>
                </c:pt>
                <c:pt idx="5">
                  <c:v>51.561567382097927</c:v>
                </c:pt>
                <c:pt idx="6">
                  <c:v>101.86419133303697</c:v>
                </c:pt>
                <c:pt idx="7">
                  <c:v>178.59118143635865</c:v>
                </c:pt>
                <c:pt idx="8">
                  <c:v>281.04606618513651</c:v>
                </c:pt>
                <c:pt idx="9">
                  <c:v>400.98682969782413</c:v>
                </c:pt>
                <c:pt idx="10">
                  <c:v>523.33130842890841</c:v>
                </c:pt>
                <c:pt idx="11">
                  <c:v>629.72074241166888</c:v>
                </c:pt>
                <c:pt idx="12">
                  <c:v>703.5647019595732</c:v>
                </c:pt>
                <c:pt idx="13">
                  <c:v>734.48497463480362</c:v>
                </c:pt>
                <c:pt idx="14">
                  <c:v>720.51285813305003</c:v>
                </c:pt>
                <c:pt idx="15">
                  <c:v>667.56196321919936</c:v>
                </c:pt>
                <c:pt idx="16">
                  <c:v>586.85028147161745</c:v>
                </c:pt>
                <c:pt idx="17">
                  <c:v>491.53351832006524</c:v>
                </c:pt>
                <c:pt idx="18">
                  <c:v>393.73552450430435</c:v>
                </c:pt>
                <c:pt idx="19">
                  <c:v>302.66878581297686</c:v>
                </c:pt>
                <c:pt idx="20">
                  <c:v>223.97268101228403</c:v>
                </c:pt>
                <c:pt idx="21">
                  <c:v>160.00033416380089</c:v>
                </c:pt>
                <c:pt idx="22">
                  <c:v>110.63001816060819</c:v>
                </c:pt>
                <c:pt idx="23">
                  <c:v>74.213671919035974</c:v>
                </c:pt>
                <c:pt idx="24">
                  <c:v>48.406167686112269</c:v>
                </c:pt>
                <c:pt idx="25">
                  <c:v>30.760489539750356</c:v>
                </c:pt>
                <c:pt idx="26">
                  <c:v>19.079275770655482</c:v>
                </c:pt>
                <c:pt idx="27">
                  <c:v>11.57028461474482</c:v>
                </c:pt>
                <c:pt idx="28">
                  <c:v>6.8710024823438927</c:v>
                </c:pt>
                <c:pt idx="29">
                  <c:v>4.0014620258028435</c:v>
                </c:pt>
                <c:pt idx="30">
                  <c:v>2.2883443040106544</c:v>
                </c:pt>
                <c:pt idx="31">
                  <c:v>1.2866687845734019</c:v>
                </c:pt>
                <c:pt idx="32">
                  <c:v>0.71212199439883983</c:v>
                </c:pt>
                <c:pt idx="33">
                  <c:v>0.38837209049502652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02-4681-9D70-83F9C622E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10984"/>
        <c:axId val="309508360"/>
      </c:scatterChart>
      <c:valAx>
        <c:axId val="30951098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08360"/>
        <c:crosses val="autoZero"/>
        <c:crossBetween val="midCat"/>
      </c:valAx>
      <c:valAx>
        <c:axId val="309508360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10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Log Length of epidemic vs C</a:t>
            </a:r>
          </a:p>
        </c:rich>
      </c:tx>
      <c:layout>
        <c:manualLayout>
          <c:xMode val="edge"/>
          <c:yMode val="edge"/>
          <c:x val="0.2601091930816340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7E-4331-B969-DC2A7A0CD9D2}"/>
            </c:ext>
          </c:extLst>
        </c:ser>
        <c:ser>
          <c:idx val="2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13582504942787668"/>
                  <c:y val="-5.90940525587828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7E-4331-B969-DC2A7A0CD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328976"/>
        <c:axId val="947320120"/>
      </c:scatterChart>
      <c:valAx>
        <c:axId val="94732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320120"/>
        <c:crosses val="autoZero"/>
        <c:crossBetween val="midCat"/>
      </c:valAx>
      <c:valAx>
        <c:axId val="947320120"/>
        <c:scaling>
          <c:logBase val="2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328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2020-02-20--05-23</a:t>
            </a:r>
          </a:p>
        </c:rich>
      </c:tx>
      <c:layout>
        <c:manualLayout>
          <c:xMode val="edge"/>
          <c:yMode val="edge"/>
          <c:x val="0.26065908428113155"/>
          <c:y val="2.66362252663622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Italy!$B$24:$B$87</c:f>
              <c:numCache>
                <c:formatCode>General</c:formatCode>
                <c:ptCount val="64"/>
                <c:pt idx="0">
                  <c:v>21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33</c:v>
                </c:pt>
                <c:pt idx="13">
                  <c:v>34</c:v>
                </c:pt>
                <c:pt idx="14">
                  <c:v>35</c:v>
                </c:pt>
                <c:pt idx="15">
                  <c:v>36</c:v>
                </c:pt>
                <c:pt idx="16">
                  <c:v>37</c:v>
                </c:pt>
                <c:pt idx="17">
                  <c:v>38</c:v>
                </c:pt>
                <c:pt idx="18">
                  <c:v>39</c:v>
                </c:pt>
                <c:pt idx="19">
                  <c:v>40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44</c:v>
                </c:pt>
                <c:pt idx="24">
                  <c:v>45</c:v>
                </c:pt>
                <c:pt idx="25">
                  <c:v>46</c:v>
                </c:pt>
                <c:pt idx="26">
                  <c:v>47</c:v>
                </c:pt>
                <c:pt idx="27">
                  <c:v>48</c:v>
                </c:pt>
                <c:pt idx="28">
                  <c:v>49</c:v>
                </c:pt>
                <c:pt idx="29">
                  <c:v>50</c:v>
                </c:pt>
                <c:pt idx="30">
                  <c:v>51</c:v>
                </c:pt>
                <c:pt idx="31">
                  <c:v>52</c:v>
                </c:pt>
                <c:pt idx="32">
                  <c:v>53</c:v>
                </c:pt>
                <c:pt idx="33">
                  <c:v>54</c:v>
                </c:pt>
                <c:pt idx="34">
                  <c:v>55</c:v>
                </c:pt>
                <c:pt idx="35">
                  <c:v>56</c:v>
                </c:pt>
                <c:pt idx="36">
                  <c:v>57</c:v>
                </c:pt>
                <c:pt idx="37">
                  <c:v>58</c:v>
                </c:pt>
                <c:pt idx="38">
                  <c:v>59</c:v>
                </c:pt>
                <c:pt idx="39">
                  <c:v>60</c:v>
                </c:pt>
                <c:pt idx="40">
                  <c:v>61</c:v>
                </c:pt>
                <c:pt idx="41">
                  <c:v>62</c:v>
                </c:pt>
                <c:pt idx="42">
                  <c:v>63</c:v>
                </c:pt>
                <c:pt idx="43">
                  <c:v>64</c:v>
                </c:pt>
                <c:pt idx="44">
                  <c:v>65</c:v>
                </c:pt>
                <c:pt idx="45">
                  <c:v>66</c:v>
                </c:pt>
                <c:pt idx="46">
                  <c:v>67</c:v>
                </c:pt>
                <c:pt idx="47">
                  <c:v>68</c:v>
                </c:pt>
                <c:pt idx="48">
                  <c:v>69</c:v>
                </c:pt>
                <c:pt idx="49">
                  <c:v>70</c:v>
                </c:pt>
                <c:pt idx="50">
                  <c:v>71</c:v>
                </c:pt>
                <c:pt idx="51">
                  <c:v>72</c:v>
                </c:pt>
                <c:pt idx="52">
                  <c:v>73</c:v>
                </c:pt>
                <c:pt idx="53">
                  <c:v>74</c:v>
                </c:pt>
                <c:pt idx="54">
                  <c:v>75</c:v>
                </c:pt>
                <c:pt idx="55">
                  <c:v>76</c:v>
                </c:pt>
                <c:pt idx="56">
                  <c:v>77</c:v>
                </c:pt>
                <c:pt idx="57">
                  <c:v>78</c:v>
                </c:pt>
                <c:pt idx="58">
                  <c:v>79</c:v>
                </c:pt>
                <c:pt idx="59">
                  <c:v>80</c:v>
                </c:pt>
                <c:pt idx="60">
                  <c:v>81</c:v>
                </c:pt>
                <c:pt idx="61">
                  <c:v>82</c:v>
                </c:pt>
                <c:pt idx="62">
                  <c:v>83</c:v>
                </c:pt>
                <c:pt idx="63">
                  <c:v>84</c:v>
                </c:pt>
              </c:numCache>
            </c:numRef>
          </c:xVal>
          <c:yVal>
            <c:numRef>
              <c:f>Italy!$G$24:$G$87</c:f>
              <c:numCache>
                <c:formatCode>General</c:formatCode>
                <c:ptCount val="64"/>
                <c:pt idx="31">
                  <c:v>17</c:v>
                </c:pt>
                <c:pt idx="32">
                  <c:v>59</c:v>
                </c:pt>
                <c:pt idx="33">
                  <c:v>71</c:v>
                </c:pt>
                <c:pt idx="34">
                  <c:v>77</c:v>
                </c:pt>
                <c:pt idx="35">
                  <c:v>93</c:v>
                </c:pt>
                <c:pt idx="36">
                  <c:v>125</c:v>
                </c:pt>
                <c:pt idx="37">
                  <c:v>205</c:v>
                </c:pt>
                <c:pt idx="38">
                  <c:v>238</c:v>
                </c:pt>
                <c:pt idx="39">
                  <c:v>240</c:v>
                </c:pt>
                <c:pt idx="40">
                  <c:v>566</c:v>
                </c:pt>
                <c:pt idx="41">
                  <c:v>342</c:v>
                </c:pt>
                <c:pt idx="42">
                  <c:v>466</c:v>
                </c:pt>
                <c:pt idx="43">
                  <c:v>587</c:v>
                </c:pt>
                <c:pt idx="44">
                  <c:v>769</c:v>
                </c:pt>
                <c:pt idx="45">
                  <c:v>778</c:v>
                </c:pt>
                <c:pt idx="46">
                  <c:v>1246</c:v>
                </c:pt>
                <c:pt idx="47">
                  <c:v>1492</c:v>
                </c:pt>
                <c:pt idx="48">
                  <c:v>1797</c:v>
                </c:pt>
                <c:pt idx="49">
                  <c:v>977</c:v>
                </c:pt>
                <c:pt idx="50">
                  <c:v>2313</c:v>
                </c:pt>
                <c:pt idx="51">
                  <c:v>2651</c:v>
                </c:pt>
                <c:pt idx="52">
                  <c:v>2547</c:v>
                </c:pt>
                <c:pt idx="53">
                  <c:v>3497</c:v>
                </c:pt>
                <c:pt idx="54">
                  <c:v>3590</c:v>
                </c:pt>
                <c:pt idx="55">
                  <c:v>3233</c:v>
                </c:pt>
                <c:pt idx="56">
                  <c:v>3526</c:v>
                </c:pt>
                <c:pt idx="57">
                  <c:v>4207</c:v>
                </c:pt>
                <c:pt idx="58">
                  <c:v>5322</c:v>
                </c:pt>
                <c:pt idx="59">
                  <c:v>5986</c:v>
                </c:pt>
                <c:pt idx="60">
                  <c:v>6557</c:v>
                </c:pt>
                <c:pt idx="61">
                  <c:v>5560</c:v>
                </c:pt>
                <c:pt idx="62">
                  <c:v>4789</c:v>
                </c:pt>
                <c:pt idx="63">
                  <c:v>5249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0D-4DC7-9FFB-8D1FFC287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10984"/>
        <c:axId val="309508360"/>
      </c:scatterChar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Italy!$B$52:$B$168</c:f>
              <c:numCache>
                <c:formatCode>General</c:formatCode>
                <c:ptCount val="117"/>
                <c:pt idx="0">
                  <c:v>49</c:v>
                </c:pt>
                <c:pt idx="1">
                  <c:v>50</c:v>
                </c:pt>
                <c:pt idx="2">
                  <c:v>51</c:v>
                </c:pt>
                <c:pt idx="3">
                  <c:v>52</c:v>
                </c:pt>
                <c:pt idx="4">
                  <c:v>53</c:v>
                </c:pt>
                <c:pt idx="5">
                  <c:v>54</c:v>
                </c:pt>
                <c:pt idx="6">
                  <c:v>55</c:v>
                </c:pt>
                <c:pt idx="7">
                  <c:v>56</c:v>
                </c:pt>
                <c:pt idx="8">
                  <c:v>57</c:v>
                </c:pt>
                <c:pt idx="9">
                  <c:v>58</c:v>
                </c:pt>
                <c:pt idx="10">
                  <c:v>59</c:v>
                </c:pt>
                <c:pt idx="11">
                  <c:v>60</c:v>
                </c:pt>
                <c:pt idx="12">
                  <c:v>61</c:v>
                </c:pt>
                <c:pt idx="13">
                  <c:v>62</c:v>
                </c:pt>
                <c:pt idx="14">
                  <c:v>63</c:v>
                </c:pt>
                <c:pt idx="15">
                  <c:v>64</c:v>
                </c:pt>
                <c:pt idx="16">
                  <c:v>65</c:v>
                </c:pt>
                <c:pt idx="17">
                  <c:v>66</c:v>
                </c:pt>
                <c:pt idx="18">
                  <c:v>67</c:v>
                </c:pt>
                <c:pt idx="19">
                  <c:v>68</c:v>
                </c:pt>
                <c:pt idx="20">
                  <c:v>69</c:v>
                </c:pt>
                <c:pt idx="21">
                  <c:v>70</c:v>
                </c:pt>
                <c:pt idx="22">
                  <c:v>71</c:v>
                </c:pt>
                <c:pt idx="23">
                  <c:v>72</c:v>
                </c:pt>
                <c:pt idx="24">
                  <c:v>73</c:v>
                </c:pt>
                <c:pt idx="25">
                  <c:v>74</c:v>
                </c:pt>
                <c:pt idx="26">
                  <c:v>75</c:v>
                </c:pt>
                <c:pt idx="27">
                  <c:v>76</c:v>
                </c:pt>
                <c:pt idx="28">
                  <c:v>77</c:v>
                </c:pt>
                <c:pt idx="29">
                  <c:v>78</c:v>
                </c:pt>
                <c:pt idx="30">
                  <c:v>79</c:v>
                </c:pt>
                <c:pt idx="31">
                  <c:v>80</c:v>
                </c:pt>
                <c:pt idx="32">
                  <c:v>81</c:v>
                </c:pt>
                <c:pt idx="33">
                  <c:v>82</c:v>
                </c:pt>
                <c:pt idx="34">
                  <c:v>83</c:v>
                </c:pt>
                <c:pt idx="35">
                  <c:v>84</c:v>
                </c:pt>
                <c:pt idx="36">
                  <c:v>85</c:v>
                </c:pt>
                <c:pt idx="37">
                  <c:v>86</c:v>
                </c:pt>
                <c:pt idx="38">
                  <c:v>87</c:v>
                </c:pt>
                <c:pt idx="39">
                  <c:v>88</c:v>
                </c:pt>
                <c:pt idx="40">
                  <c:v>89</c:v>
                </c:pt>
                <c:pt idx="41">
                  <c:v>90</c:v>
                </c:pt>
                <c:pt idx="42">
                  <c:v>91</c:v>
                </c:pt>
                <c:pt idx="43">
                  <c:v>92</c:v>
                </c:pt>
                <c:pt idx="44">
                  <c:v>93</c:v>
                </c:pt>
                <c:pt idx="45">
                  <c:v>94</c:v>
                </c:pt>
                <c:pt idx="46">
                  <c:v>95</c:v>
                </c:pt>
                <c:pt idx="47">
                  <c:v>96</c:v>
                </c:pt>
                <c:pt idx="48">
                  <c:v>97</c:v>
                </c:pt>
                <c:pt idx="49">
                  <c:v>98</c:v>
                </c:pt>
                <c:pt idx="50">
                  <c:v>99</c:v>
                </c:pt>
                <c:pt idx="51">
                  <c:v>100</c:v>
                </c:pt>
                <c:pt idx="52">
                  <c:v>101</c:v>
                </c:pt>
                <c:pt idx="53">
                  <c:v>102</c:v>
                </c:pt>
                <c:pt idx="54">
                  <c:v>103</c:v>
                </c:pt>
                <c:pt idx="55">
                  <c:v>104</c:v>
                </c:pt>
                <c:pt idx="56">
                  <c:v>105</c:v>
                </c:pt>
                <c:pt idx="57">
                  <c:v>106</c:v>
                </c:pt>
                <c:pt idx="58">
                  <c:v>107</c:v>
                </c:pt>
                <c:pt idx="59">
                  <c:v>108</c:v>
                </c:pt>
                <c:pt idx="60">
                  <c:v>109</c:v>
                </c:pt>
                <c:pt idx="61">
                  <c:v>110</c:v>
                </c:pt>
                <c:pt idx="62">
                  <c:v>111</c:v>
                </c:pt>
                <c:pt idx="63">
                  <c:v>112</c:v>
                </c:pt>
                <c:pt idx="64">
                  <c:v>113</c:v>
                </c:pt>
                <c:pt idx="65">
                  <c:v>114</c:v>
                </c:pt>
                <c:pt idx="66">
                  <c:v>115</c:v>
                </c:pt>
                <c:pt idx="67">
                  <c:v>116</c:v>
                </c:pt>
                <c:pt idx="68">
                  <c:v>117</c:v>
                </c:pt>
                <c:pt idx="69">
                  <c:v>118</c:v>
                </c:pt>
                <c:pt idx="70">
                  <c:v>119</c:v>
                </c:pt>
                <c:pt idx="71">
                  <c:v>120</c:v>
                </c:pt>
                <c:pt idx="72">
                  <c:v>121</c:v>
                </c:pt>
                <c:pt idx="73">
                  <c:v>122</c:v>
                </c:pt>
                <c:pt idx="74">
                  <c:v>123</c:v>
                </c:pt>
                <c:pt idx="75">
                  <c:v>124</c:v>
                </c:pt>
                <c:pt idx="76">
                  <c:v>125</c:v>
                </c:pt>
                <c:pt idx="77">
                  <c:v>126</c:v>
                </c:pt>
                <c:pt idx="78">
                  <c:v>127</c:v>
                </c:pt>
                <c:pt idx="79">
                  <c:v>128</c:v>
                </c:pt>
                <c:pt idx="80">
                  <c:v>129</c:v>
                </c:pt>
                <c:pt idx="81">
                  <c:v>130</c:v>
                </c:pt>
                <c:pt idx="82">
                  <c:v>131</c:v>
                </c:pt>
                <c:pt idx="83">
                  <c:v>132</c:v>
                </c:pt>
                <c:pt idx="84">
                  <c:v>133</c:v>
                </c:pt>
                <c:pt idx="85">
                  <c:v>134</c:v>
                </c:pt>
                <c:pt idx="86">
                  <c:v>135</c:v>
                </c:pt>
                <c:pt idx="87">
                  <c:v>136</c:v>
                </c:pt>
                <c:pt idx="88">
                  <c:v>137</c:v>
                </c:pt>
                <c:pt idx="89">
                  <c:v>138</c:v>
                </c:pt>
                <c:pt idx="90">
                  <c:v>139</c:v>
                </c:pt>
                <c:pt idx="91">
                  <c:v>140</c:v>
                </c:pt>
                <c:pt idx="92">
                  <c:v>141</c:v>
                </c:pt>
                <c:pt idx="93">
                  <c:v>142</c:v>
                </c:pt>
                <c:pt idx="94">
                  <c:v>143</c:v>
                </c:pt>
                <c:pt idx="95">
                  <c:v>144</c:v>
                </c:pt>
                <c:pt idx="96">
                  <c:v>145</c:v>
                </c:pt>
                <c:pt idx="97">
                  <c:v>146</c:v>
                </c:pt>
                <c:pt idx="98">
                  <c:v>147</c:v>
                </c:pt>
                <c:pt idx="99">
                  <c:v>148</c:v>
                </c:pt>
                <c:pt idx="100">
                  <c:v>149</c:v>
                </c:pt>
                <c:pt idx="101">
                  <c:v>150</c:v>
                </c:pt>
                <c:pt idx="102">
                  <c:v>151</c:v>
                </c:pt>
                <c:pt idx="103">
                  <c:v>152</c:v>
                </c:pt>
                <c:pt idx="104">
                  <c:v>153</c:v>
                </c:pt>
                <c:pt idx="105">
                  <c:v>154</c:v>
                </c:pt>
                <c:pt idx="106">
                  <c:v>155</c:v>
                </c:pt>
                <c:pt idx="107">
                  <c:v>156</c:v>
                </c:pt>
                <c:pt idx="108">
                  <c:v>157</c:v>
                </c:pt>
                <c:pt idx="109">
                  <c:v>158</c:v>
                </c:pt>
                <c:pt idx="110">
                  <c:v>159</c:v>
                </c:pt>
                <c:pt idx="111">
                  <c:v>160</c:v>
                </c:pt>
                <c:pt idx="112">
                  <c:v>161</c:v>
                </c:pt>
                <c:pt idx="113">
                  <c:v>162</c:v>
                </c:pt>
                <c:pt idx="114">
                  <c:v>163</c:v>
                </c:pt>
                <c:pt idx="115">
                  <c:v>164</c:v>
                </c:pt>
                <c:pt idx="116">
                  <c:v>165</c:v>
                </c:pt>
              </c:numCache>
            </c:numRef>
          </c:xVal>
          <c:yVal>
            <c:numRef>
              <c:f>Italy!$E$52:$E$168</c:f>
              <c:numCache>
                <c:formatCode>General</c:formatCode>
                <c:ptCount val="117"/>
                <c:pt idx="0">
                  <c:v>0.49498894192732712</c:v>
                </c:pt>
                <c:pt idx="1">
                  <c:v>0.9745394475220116</c:v>
                </c:pt>
                <c:pt idx="2">
                  <c:v>1.846858942066872</c:v>
                </c:pt>
                <c:pt idx="3">
                  <c:v>3.375581154093632</c:v>
                </c:pt>
                <c:pt idx="4">
                  <c:v>5.9612545707227973</c:v>
                </c:pt>
                <c:pt idx="5">
                  <c:v>10.18927073473195</c:v>
                </c:pt>
                <c:pt idx="6">
                  <c:v>16.883377937753323</c:v>
                </c:pt>
                <c:pt idx="7">
                  <c:v>27.160460048492141</c:v>
                </c:pt>
                <c:pt idx="8">
                  <c:v>42.480228169047045</c:v>
                </c:pt>
                <c:pt idx="9">
                  <c:v>64.681736823111905</c:v>
                </c:pt>
                <c:pt idx="10">
                  <c:v>95.997602071411677</c:v>
                </c:pt>
                <c:pt idx="11">
                  <c:v>139.03684342645241</c:v>
                </c:pt>
                <c:pt idx="12">
                  <c:v>196.72865886140247</c:v>
                </c:pt>
                <c:pt idx="13">
                  <c:v>272.22224957300494</c:v>
                </c:pt>
                <c:pt idx="14">
                  <c:v>368.74188284223339</c:v>
                </c:pt>
                <c:pt idx="15">
                  <c:v>489.40132567796286</c:v>
                </c:pt>
                <c:pt idx="16">
                  <c:v>636.98701417047425</c:v>
                </c:pt>
                <c:pt idx="17">
                  <c:v>813.72414906224788</c:v>
                </c:pt>
                <c:pt idx="18">
                  <c:v>1021.0436311964711</c:v>
                </c:pt>
                <c:pt idx="19">
                  <c:v>1259.3697875417517</c:v>
                </c:pt>
                <c:pt idx="20">
                  <c:v>1527.9488143159949</c:v>
                </c:pt>
                <c:pt idx="21">
                  <c:v>1824.7356739165234</c:v>
                </c:pt>
                <c:pt idx="22">
                  <c:v>2146.3530104751358</c:v>
                </c:pt>
                <c:pt idx="23">
                  <c:v>2488.12993766407</c:v>
                </c:pt>
                <c:pt idx="24">
                  <c:v>2844.2219360741342</c:v>
                </c:pt>
                <c:pt idx="25">
                  <c:v>3207.8063085087133</c:v>
                </c:pt>
                <c:pt idx="26">
                  <c:v>3571.3414087077399</c:v>
                </c:pt>
                <c:pt idx="27">
                  <c:v>3926.8728135811361</c:v>
                </c:pt>
                <c:pt idx="28">
                  <c:v>4266.3662120111394</c:v>
                </c:pt>
                <c:pt idx="29">
                  <c:v>4582.0452825828697</c:v>
                </c:pt>
                <c:pt idx="30">
                  <c:v>4866.7132525580746</c:v>
                </c:pt>
                <c:pt idx="31">
                  <c:v>5114.0389911804004</c:v>
                </c:pt>
                <c:pt idx="32">
                  <c:v>5318.7920505678067</c:v>
                </c:pt>
                <c:pt idx="33">
                  <c:v>5477.0155808094178</c:v>
                </c:pt>
                <c:pt idx="34">
                  <c:v>5586.1310229679493</c:v>
                </c:pt>
                <c:pt idx="35">
                  <c:v>5644.9734493822589</c:v>
                </c:pt>
                <c:pt idx="36">
                  <c:v>5653.7609614494659</c:v>
                </c:pt>
                <c:pt idx="37">
                  <c:v>5614.0053518872583</c:v>
                </c:pt>
                <c:pt idx="38">
                  <c:v>5528.3740838875165</c:v>
                </c:pt>
                <c:pt idx="39">
                  <c:v>5400.5154400384527</c:v>
                </c:pt>
                <c:pt idx="40">
                  <c:v>5234.8594598070358</c:v>
                </c:pt>
                <c:pt idx="41">
                  <c:v>5036.4071112767951</c:v>
                </c:pt>
                <c:pt idx="42">
                  <c:v>4810.5191876579856</c:v>
                </c:pt>
                <c:pt idx="43">
                  <c:v>4562.7148749635917</c:v>
                </c:pt>
                <c:pt idx="44">
                  <c:v>4298.4880098574886</c:v>
                </c:pt>
                <c:pt idx="45">
                  <c:v>4023.1469342133501</c:v>
                </c:pt>
                <c:pt idx="46">
                  <c:v>3741.6817308755831</c:v>
                </c:pt>
                <c:pt idx="47">
                  <c:v>3458.6606363827264</c:v>
                </c:pt>
                <c:pt idx="48">
                  <c:v>3178.1556764194456</c:v>
                </c:pt>
                <c:pt idx="49">
                  <c:v>2903.6961259082377</c:v>
                </c:pt>
                <c:pt idx="50">
                  <c:v>2638.2472901630881</c:v>
                </c:pt>
                <c:pt idx="51">
                  <c:v>2384.2113386087099</c:v>
                </c:pt>
                <c:pt idx="52">
                  <c:v>2143.4464768438593</c:v>
                </c:pt>
                <c:pt idx="53">
                  <c:v>1917.300578186838</c:v>
                </c:pt>
                <c:pt idx="54">
                  <c:v>1706.6554640082172</c:v>
                </c:pt>
                <c:pt idx="55">
                  <c:v>1511.9782704612762</c:v>
                </c:pt>
                <c:pt idx="56">
                  <c:v>1333.3767153225458</c:v>
                </c:pt>
                <c:pt idx="57">
                  <c:v>1170.6555340687901</c:v>
                </c:pt>
                <c:pt idx="58">
                  <c:v>1023.3718467830564</c:v>
                </c:pt>
                <c:pt idx="59">
                  <c:v>890.88771228363521</c:v>
                </c:pt>
                <c:pt idx="60">
                  <c:v>772.41859626978726</c:v>
                </c:pt>
                <c:pt idx="61">
                  <c:v>667.07690728586942</c:v>
                </c:pt>
                <c:pt idx="62">
                  <c:v>573.91012595498421</c:v>
                </c:pt>
                <c:pt idx="63">
                  <c:v>491.93336327219714</c:v>
                </c:pt>
                <c:pt idx="64">
                  <c:v>420.15643168178008</c:v>
                </c:pt>
                <c:pt idx="65">
                  <c:v>357.6057007873593</c:v>
                </c:pt>
                <c:pt idx="66">
                  <c:v>303.34114303347417</c:v>
                </c:pt>
                <c:pt idx="67">
                  <c:v>256.46906034184121</c:v>
                </c:pt>
                <c:pt idx="68">
                  <c:v>216.15102806989779</c:v>
                </c:pt>
                <c:pt idx="69">
                  <c:v>181.60960552299488</c:v>
                </c:pt>
                <c:pt idx="70">
                  <c:v>152.13135001378041</c:v>
                </c:pt>
                <c:pt idx="71">
                  <c:v>127.06764089293395</c:v>
                </c:pt>
                <c:pt idx="72">
                  <c:v>105.83377700058911</c:v>
                </c:pt>
                <c:pt idx="73">
                  <c:v>87.90676059586319</c:v>
                </c:pt>
                <c:pt idx="74">
                  <c:v>72.822127052891076</c:v>
                </c:pt>
                <c:pt idx="75">
                  <c:v>60.170125602316944</c:v>
                </c:pt>
                <c:pt idx="76">
                  <c:v>49.591504465634365</c:v>
                </c:pt>
                <c:pt idx="77">
                  <c:v>40.773105482480666</c:v>
                </c:pt>
                <c:pt idx="78">
                  <c:v>33.443429777399338</c:v>
                </c:pt>
                <c:pt idx="79">
                  <c:v>27.368297680634488</c:v>
                </c:pt>
                <c:pt idx="80">
                  <c:v>22.346693161691174</c:v>
                </c:pt>
                <c:pt idx="81">
                  <c:v>18.206855332105864</c:v>
                </c:pt>
                <c:pt idx="82">
                  <c:v>14.802656809503029</c:v>
                </c:pt>
                <c:pt idx="83">
                  <c:v>12.010290468538482</c:v>
                </c:pt>
                <c:pt idx="84">
                  <c:v>9.7252718273495251</c:v>
                </c:pt>
                <c:pt idx="85">
                  <c:v>7.8597534962276479</c:v>
                </c:pt>
                <c:pt idx="86">
                  <c:v>6.3401402199254608</c:v>
                </c:pt>
                <c:pt idx="87">
                  <c:v>5.1049875755147029</c:v>
                </c:pt>
                <c:pt idx="88">
                  <c:v>4.1031638853657704</c:v>
                </c:pt>
                <c:pt idx="89">
                  <c:v>3.2922529609579945</c:v>
                </c:pt>
                <c:pt idx="90">
                  <c:v>2.6371745525674783</c:v>
                </c:pt>
                <c:pt idx="91">
                  <c:v>2.1089995402467436</c:v>
                </c:pt>
                <c:pt idx="92">
                  <c:v>1.6839377112986313</c:v>
                </c:pt>
                <c:pt idx="93">
                  <c:v>1.3424772234486866</c:v>
                </c:pt>
                <c:pt idx="94">
                  <c:v>1.0686563873464474</c:v>
                </c:pt>
                <c:pt idx="95">
                  <c:v>0.8494500891076231</c:v>
                </c:pt>
                <c:pt idx="96">
                  <c:v>0.67425491629156076</c:v>
                </c:pt>
                <c:pt idx="97">
                  <c:v>0.53445877751160942</c:v>
                </c:pt>
                <c:pt idx="98">
                  <c:v>0.42308246625871287</c:v>
                </c:pt>
                <c:pt idx="99">
                  <c:v>0.33448217969962168</c:v>
                </c:pt>
                <c:pt idx="100">
                  <c:v>0.26410344255640772</c:v>
                </c:pt>
                <c:pt idx="101">
                  <c:v>0.20827819411519269</c:v>
                </c:pt>
                <c:pt idx="102">
                  <c:v>0.16405796988843716</c:v>
                </c:pt>
                <c:pt idx="103">
                  <c:v>0.12907715080650131</c:v>
                </c:pt>
                <c:pt idx="104">
                  <c:v>0.1014411681089175</c:v>
                </c:pt>
                <c:pt idx="105">
                  <c:v>7.9635349810704248E-2</c:v>
                </c:pt>
                <c:pt idx="106">
                  <c:v>6.2450784590443266E-2</c:v>
                </c:pt>
                <c:pt idx="107">
                  <c:v>4.8924171662293632E-2</c:v>
                </c:pt>
                <c:pt idx="108">
                  <c:v>3.8289131202286518E-2</c:v>
                </c:pt>
                <c:pt idx="109">
                  <c:v>2.9936879427502512E-2</c:v>
                </c:pt>
                <c:pt idx="110">
                  <c:v>2.3384535124817855E-2</c:v>
                </c:pt>
                <c:pt idx="111">
                  <c:v>1.8249629206412561E-2</c:v>
                </c:pt>
                <c:pt idx="112">
                  <c:v>1.4229643826179677E-2</c:v>
                </c:pt>
                <c:pt idx="113">
                  <c:v>1.1085619971659893E-2</c:v>
                </c:pt>
                <c:pt idx="114">
                  <c:v>8.6290486631643622E-3</c:v>
                </c:pt>
                <c:pt idx="115">
                  <c:v>6.7114065618846643E-3</c:v>
                </c:pt>
                <c:pt idx="116">
                  <c:v>5.215816787575712E-3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0D-4DC7-9FFB-8D1FFC287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10984"/>
        <c:axId val="309508360"/>
      </c:scatterChart>
      <c:valAx>
        <c:axId val="309510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08360"/>
        <c:crosses val="autoZero"/>
        <c:crossBetween val="midCat"/>
        <c:majorUnit val="20"/>
      </c:valAx>
      <c:valAx>
        <c:axId val="309508360"/>
        <c:scaling>
          <c:logBase val="2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10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2020-02-18--05-17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Italy!$B$25:$B$87</c:f>
              <c:numCache>
                <c:formatCode>General</c:formatCode>
                <c:ptCount val="63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  <c:pt idx="62">
                  <c:v>84</c:v>
                </c:pt>
              </c:numCache>
            </c:numRef>
          </c:xVal>
          <c:yVal>
            <c:numRef>
              <c:f>Italy!$G$25:$G$87</c:f>
              <c:numCache>
                <c:formatCode>General</c:formatCode>
                <c:ptCount val="63"/>
                <c:pt idx="30">
                  <c:v>17</c:v>
                </c:pt>
                <c:pt idx="31">
                  <c:v>59</c:v>
                </c:pt>
                <c:pt idx="32">
                  <c:v>71</c:v>
                </c:pt>
                <c:pt idx="33">
                  <c:v>77</c:v>
                </c:pt>
                <c:pt idx="34">
                  <c:v>93</c:v>
                </c:pt>
                <c:pt idx="35">
                  <c:v>125</c:v>
                </c:pt>
                <c:pt idx="36">
                  <c:v>205</c:v>
                </c:pt>
                <c:pt idx="37">
                  <c:v>238</c:v>
                </c:pt>
                <c:pt idx="38">
                  <c:v>240</c:v>
                </c:pt>
                <c:pt idx="39">
                  <c:v>566</c:v>
                </c:pt>
                <c:pt idx="40">
                  <c:v>342</c:v>
                </c:pt>
                <c:pt idx="41">
                  <c:v>466</c:v>
                </c:pt>
                <c:pt idx="42">
                  <c:v>587</c:v>
                </c:pt>
                <c:pt idx="43">
                  <c:v>769</c:v>
                </c:pt>
                <c:pt idx="44">
                  <c:v>778</c:v>
                </c:pt>
                <c:pt idx="45">
                  <c:v>1246</c:v>
                </c:pt>
                <c:pt idx="46">
                  <c:v>1492</c:v>
                </c:pt>
                <c:pt idx="47">
                  <c:v>1797</c:v>
                </c:pt>
                <c:pt idx="48">
                  <c:v>977</c:v>
                </c:pt>
                <c:pt idx="49">
                  <c:v>2313</c:v>
                </c:pt>
                <c:pt idx="50">
                  <c:v>2651</c:v>
                </c:pt>
                <c:pt idx="51">
                  <c:v>2547</c:v>
                </c:pt>
                <c:pt idx="52">
                  <c:v>3497</c:v>
                </c:pt>
                <c:pt idx="53">
                  <c:v>3590</c:v>
                </c:pt>
                <c:pt idx="54">
                  <c:v>3233</c:v>
                </c:pt>
                <c:pt idx="55">
                  <c:v>3526</c:v>
                </c:pt>
                <c:pt idx="56">
                  <c:v>4207</c:v>
                </c:pt>
                <c:pt idx="57">
                  <c:v>5322</c:v>
                </c:pt>
                <c:pt idx="58">
                  <c:v>5986</c:v>
                </c:pt>
                <c:pt idx="59">
                  <c:v>6557</c:v>
                </c:pt>
                <c:pt idx="60">
                  <c:v>5560</c:v>
                </c:pt>
                <c:pt idx="61">
                  <c:v>4789</c:v>
                </c:pt>
                <c:pt idx="62">
                  <c:v>5249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44-46B0-BCB6-F1723EC64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10984"/>
        <c:axId val="309508360"/>
      </c:scatterChar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Italy!$B$25:$B$167</c:f>
              <c:numCache>
                <c:formatCode>General</c:formatCode>
                <c:ptCount val="143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  <c:pt idx="62">
                  <c:v>84</c:v>
                </c:pt>
                <c:pt idx="63">
                  <c:v>85</c:v>
                </c:pt>
                <c:pt idx="64">
                  <c:v>86</c:v>
                </c:pt>
                <c:pt idx="65">
                  <c:v>87</c:v>
                </c:pt>
                <c:pt idx="66">
                  <c:v>88</c:v>
                </c:pt>
                <c:pt idx="67">
                  <c:v>89</c:v>
                </c:pt>
                <c:pt idx="68">
                  <c:v>90</c:v>
                </c:pt>
                <c:pt idx="69">
                  <c:v>91</c:v>
                </c:pt>
                <c:pt idx="70">
                  <c:v>92</c:v>
                </c:pt>
                <c:pt idx="71">
                  <c:v>93</c:v>
                </c:pt>
                <c:pt idx="72">
                  <c:v>94</c:v>
                </c:pt>
                <c:pt idx="73">
                  <c:v>95</c:v>
                </c:pt>
                <c:pt idx="74">
                  <c:v>96</c:v>
                </c:pt>
                <c:pt idx="75">
                  <c:v>97</c:v>
                </c:pt>
                <c:pt idx="76">
                  <c:v>98</c:v>
                </c:pt>
                <c:pt idx="77">
                  <c:v>99</c:v>
                </c:pt>
                <c:pt idx="78">
                  <c:v>100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104</c:v>
                </c:pt>
                <c:pt idx="83">
                  <c:v>105</c:v>
                </c:pt>
                <c:pt idx="84">
                  <c:v>106</c:v>
                </c:pt>
                <c:pt idx="85">
                  <c:v>107</c:v>
                </c:pt>
                <c:pt idx="86">
                  <c:v>108</c:v>
                </c:pt>
                <c:pt idx="87">
                  <c:v>109</c:v>
                </c:pt>
                <c:pt idx="88">
                  <c:v>110</c:v>
                </c:pt>
                <c:pt idx="89">
                  <c:v>111</c:v>
                </c:pt>
                <c:pt idx="90">
                  <c:v>112</c:v>
                </c:pt>
                <c:pt idx="91">
                  <c:v>113</c:v>
                </c:pt>
                <c:pt idx="92">
                  <c:v>114</c:v>
                </c:pt>
                <c:pt idx="93">
                  <c:v>115</c:v>
                </c:pt>
                <c:pt idx="94">
                  <c:v>116</c:v>
                </c:pt>
                <c:pt idx="95">
                  <c:v>117</c:v>
                </c:pt>
                <c:pt idx="96">
                  <c:v>118</c:v>
                </c:pt>
                <c:pt idx="97">
                  <c:v>119</c:v>
                </c:pt>
                <c:pt idx="98">
                  <c:v>120</c:v>
                </c:pt>
                <c:pt idx="99">
                  <c:v>121</c:v>
                </c:pt>
                <c:pt idx="100">
                  <c:v>122</c:v>
                </c:pt>
                <c:pt idx="101">
                  <c:v>123</c:v>
                </c:pt>
                <c:pt idx="102">
                  <c:v>124</c:v>
                </c:pt>
                <c:pt idx="103">
                  <c:v>125</c:v>
                </c:pt>
                <c:pt idx="104">
                  <c:v>126</c:v>
                </c:pt>
                <c:pt idx="105">
                  <c:v>127</c:v>
                </c:pt>
                <c:pt idx="106">
                  <c:v>128</c:v>
                </c:pt>
                <c:pt idx="107">
                  <c:v>129</c:v>
                </c:pt>
                <c:pt idx="108">
                  <c:v>130</c:v>
                </c:pt>
                <c:pt idx="109">
                  <c:v>131</c:v>
                </c:pt>
                <c:pt idx="110">
                  <c:v>132</c:v>
                </c:pt>
                <c:pt idx="111">
                  <c:v>133</c:v>
                </c:pt>
                <c:pt idx="112">
                  <c:v>134</c:v>
                </c:pt>
                <c:pt idx="113">
                  <c:v>135</c:v>
                </c:pt>
                <c:pt idx="114">
                  <c:v>136</c:v>
                </c:pt>
                <c:pt idx="115">
                  <c:v>137</c:v>
                </c:pt>
                <c:pt idx="116">
                  <c:v>138</c:v>
                </c:pt>
                <c:pt idx="117">
                  <c:v>139</c:v>
                </c:pt>
                <c:pt idx="118">
                  <c:v>140</c:v>
                </c:pt>
                <c:pt idx="119">
                  <c:v>141</c:v>
                </c:pt>
                <c:pt idx="120">
                  <c:v>142</c:v>
                </c:pt>
                <c:pt idx="121">
                  <c:v>143</c:v>
                </c:pt>
                <c:pt idx="122">
                  <c:v>144</c:v>
                </c:pt>
                <c:pt idx="123">
                  <c:v>145</c:v>
                </c:pt>
                <c:pt idx="124">
                  <c:v>146</c:v>
                </c:pt>
                <c:pt idx="125">
                  <c:v>147</c:v>
                </c:pt>
                <c:pt idx="126">
                  <c:v>148</c:v>
                </c:pt>
                <c:pt idx="127">
                  <c:v>149</c:v>
                </c:pt>
                <c:pt idx="128">
                  <c:v>150</c:v>
                </c:pt>
                <c:pt idx="129">
                  <c:v>151</c:v>
                </c:pt>
                <c:pt idx="130">
                  <c:v>152</c:v>
                </c:pt>
                <c:pt idx="131">
                  <c:v>153</c:v>
                </c:pt>
                <c:pt idx="132">
                  <c:v>154</c:v>
                </c:pt>
                <c:pt idx="133">
                  <c:v>155</c:v>
                </c:pt>
                <c:pt idx="134">
                  <c:v>156</c:v>
                </c:pt>
                <c:pt idx="135">
                  <c:v>157</c:v>
                </c:pt>
                <c:pt idx="136">
                  <c:v>158</c:v>
                </c:pt>
                <c:pt idx="137">
                  <c:v>159</c:v>
                </c:pt>
                <c:pt idx="138">
                  <c:v>160</c:v>
                </c:pt>
                <c:pt idx="139">
                  <c:v>161</c:v>
                </c:pt>
                <c:pt idx="140">
                  <c:v>162</c:v>
                </c:pt>
                <c:pt idx="141">
                  <c:v>163</c:v>
                </c:pt>
                <c:pt idx="142">
                  <c:v>164</c:v>
                </c:pt>
              </c:numCache>
            </c:numRef>
          </c:xVal>
          <c:yVal>
            <c:numRef>
              <c:f>Italy!$E$25:$E$167</c:f>
              <c:numCache>
                <c:formatCode>General</c:formatCode>
                <c:ptCount val="143"/>
                <c:pt idx="0">
                  <c:v>1.3111997787447326E-21</c:v>
                </c:pt>
                <c:pt idx="1">
                  <c:v>5.1980543438623065E-20</c:v>
                </c:pt>
                <c:pt idx="2">
                  <c:v>1.5695118522322453E-18</c:v>
                </c:pt>
                <c:pt idx="3">
                  <c:v>3.7077133286635734E-17</c:v>
                </c:pt>
                <c:pt idx="4">
                  <c:v>7.014611261561968E-16</c:v>
                </c:pt>
                <c:pt idx="5">
                  <c:v>1.0847141000648194E-14</c:v>
                </c:pt>
                <c:pt idx="6">
                  <c:v>1.395789788292248E-13</c:v>
                </c:pt>
                <c:pt idx="7">
                  <c:v>1.5183797954006986E-12</c:v>
                </c:pt>
                <c:pt idx="8">
                  <c:v>1.416044437930605E-11</c:v>
                </c:pt>
                <c:pt idx="9">
                  <c:v>1.1463529945568748E-10</c:v>
                </c:pt>
                <c:pt idx="10">
                  <c:v>8.1458151135300495E-10</c:v>
                </c:pt>
                <c:pt idx="11">
                  <c:v>5.131601808051186E-9</c:v>
                </c:pt>
                <c:pt idx="12">
                  <c:v>2.8917710253275254E-8</c:v>
                </c:pt>
                <c:pt idx="13">
                  <c:v>1.4695199657152864E-7</c:v>
                </c:pt>
                <c:pt idx="14">
                  <c:v>6.7836010395758276E-7</c:v>
                </c:pt>
                <c:pt idx="15">
                  <c:v>2.8634878211412889E-6</c:v>
                </c:pt>
                <c:pt idx="16">
                  <c:v>1.1119783989958331E-5</c:v>
                </c:pt>
                <c:pt idx="17">
                  <c:v>3.9943610953755049E-5</c:v>
                </c:pt>
                <c:pt idx="18">
                  <c:v>1.3339086094266468E-4</c:v>
                </c:pt>
                <c:pt idx="19">
                  <c:v>4.1603173055458322E-4</c:v>
                </c:pt>
                <c:pt idx="20">
                  <c:v>1.2169638848582736E-3</c:v>
                </c:pt>
                <c:pt idx="21">
                  <c:v>3.3516704743993572E-3</c:v>
                </c:pt>
                <c:pt idx="22">
                  <c:v>8.722199467334121E-3</c:v>
                </c:pt>
                <c:pt idx="23">
                  <c:v>2.1517940547426888E-2</c:v>
                </c:pt>
                <c:pt idx="24">
                  <c:v>5.0478454269930667E-2</c:v>
                </c:pt>
                <c:pt idx="25">
                  <c:v>0.11291839035706308</c:v>
                </c:pt>
                <c:pt idx="26">
                  <c:v>0.24149617142446766</c:v>
                </c:pt>
                <c:pt idx="27">
                  <c:v>0.49498894192732712</c:v>
                </c:pt>
                <c:pt idx="28">
                  <c:v>0.9745394475220116</c:v>
                </c:pt>
                <c:pt idx="29">
                  <c:v>1.846858942066872</c:v>
                </c:pt>
                <c:pt idx="30">
                  <c:v>3.375581154093632</c:v>
                </c:pt>
                <c:pt idx="31">
                  <c:v>5.9612545707227973</c:v>
                </c:pt>
                <c:pt idx="32">
                  <c:v>10.18927073473195</c:v>
                </c:pt>
                <c:pt idx="33">
                  <c:v>16.883377937753323</c:v>
                </c:pt>
                <c:pt idx="34">
                  <c:v>27.160460048492141</c:v>
                </c:pt>
                <c:pt idx="35">
                  <c:v>42.480228169047045</c:v>
                </c:pt>
                <c:pt idx="36">
                  <c:v>64.681736823111905</c:v>
                </c:pt>
                <c:pt idx="37">
                  <c:v>95.997602071411677</c:v>
                </c:pt>
                <c:pt idx="38">
                  <c:v>139.03684342645241</c:v>
                </c:pt>
                <c:pt idx="39">
                  <c:v>196.72865886140247</c:v>
                </c:pt>
                <c:pt idx="40">
                  <c:v>272.22224957300494</c:v>
                </c:pt>
                <c:pt idx="41">
                  <c:v>368.74188284223339</c:v>
                </c:pt>
                <c:pt idx="42">
                  <c:v>489.40132567796286</c:v>
                </c:pt>
                <c:pt idx="43">
                  <c:v>636.98701417047425</c:v>
                </c:pt>
                <c:pt idx="44">
                  <c:v>813.72414906224788</c:v>
                </c:pt>
                <c:pt idx="45">
                  <c:v>1021.0436311964711</c:v>
                </c:pt>
                <c:pt idx="46">
                  <c:v>1259.3697875417517</c:v>
                </c:pt>
                <c:pt idx="47">
                  <c:v>1527.9488143159949</c:v>
                </c:pt>
                <c:pt idx="48">
                  <c:v>1824.7356739165234</c:v>
                </c:pt>
                <c:pt idx="49">
                  <c:v>2146.3530104751358</c:v>
                </c:pt>
                <c:pt idx="50">
                  <c:v>2488.12993766407</c:v>
                </c:pt>
                <c:pt idx="51">
                  <c:v>2844.2219360741342</c:v>
                </c:pt>
                <c:pt idx="52">
                  <c:v>3207.8063085087133</c:v>
                </c:pt>
                <c:pt idx="53">
                  <c:v>3571.3414087077399</c:v>
                </c:pt>
                <c:pt idx="54">
                  <c:v>3926.8728135811361</c:v>
                </c:pt>
                <c:pt idx="55">
                  <c:v>4266.3662120111394</c:v>
                </c:pt>
                <c:pt idx="56">
                  <c:v>4582.0452825828697</c:v>
                </c:pt>
                <c:pt idx="57">
                  <c:v>4866.7132525580746</c:v>
                </c:pt>
                <c:pt idx="58">
                  <c:v>5114.0389911804004</c:v>
                </c:pt>
                <c:pt idx="59">
                  <c:v>5318.7920505678067</c:v>
                </c:pt>
                <c:pt idx="60">
                  <c:v>5477.0155808094178</c:v>
                </c:pt>
                <c:pt idx="61">
                  <c:v>5586.1310229679493</c:v>
                </c:pt>
                <c:pt idx="62">
                  <c:v>5644.9734493822589</c:v>
                </c:pt>
                <c:pt idx="63">
                  <c:v>5653.7609614494659</c:v>
                </c:pt>
                <c:pt idx="64">
                  <c:v>5614.0053518872583</c:v>
                </c:pt>
                <c:pt idx="65">
                  <c:v>5528.3740838875165</c:v>
                </c:pt>
                <c:pt idx="66">
                  <c:v>5400.5154400384527</c:v>
                </c:pt>
                <c:pt idx="67">
                  <c:v>5234.8594598070358</c:v>
                </c:pt>
                <c:pt idx="68">
                  <c:v>5036.4071112767951</c:v>
                </c:pt>
                <c:pt idx="69">
                  <c:v>4810.5191876579856</c:v>
                </c:pt>
                <c:pt idx="70">
                  <c:v>4562.7148749635917</c:v>
                </c:pt>
                <c:pt idx="71">
                  <c:v>4298.4880098574886</c:v>
                </c:pt>
                <c:pt idx="72">
                  <c:v>4023.1469342133501</c:v>
                </c:pt>
                <c:pt idx="73">
                  <c:v>3741.6817308755831</c:v>
                </c:pt>
                <c:pt idx="74">
                  <c:v>3458.6606363827264</c:v>
                </c:pt>
                <c:pt idx="75">
                  <c:v>3178.1556764194456</c:v>
                </c:pt>
                <c:pt idx="76">
                  <c:v>2903.6961259082377</c:v>
                </c:pt>
                <c:pt idx="77">
                  <c:v>2638.2472901630881</c:v>
                </c:pt>
                <c:pt idx="78">
                  <c:v>2384.2113386087099</c:v>
                </c:pt>
                <c:pt idx="79">
                  <c:v>2143.4464768438593</c:v>
                </c:pt>
                <c:pt idx="80">
                  <c:v>1917.300578186838</c:v>
                </c:pt>
                <c:pt idx="81">
                  <c:v>1706.6554640082172</c:v>
                </c:pt>
                <c:pt idx="82">
                  <c:v>1511.9782704612762</c:v>
                </c:pt>
                <c:pt idx="83">
                  <c:v>1333.3767153225458</c:v>
                </c:pt>
                <c:pt idx="84">
                  <c:v>1170.6555340687901</c:v>
                </c:pt>
                <c:pt idx="85">
                  <c:v>1023.3718467830564</c:v>
                </c:pt>
                <c:pt idx="86">
                  <c:v>890.88771228363521</c:v>
                </c:pt>
                <c:pt idx="87">
                  <c:v>772.41859626978726</c:v>
                </c:pt>
                <c:pt idx="88">
                  <c:v>667.07690728586942</c:v>
                </c:pt>
                <c:pt idx="89">
                  <c:v>573.91012595498421</c:v>
                </c:pt>
                <c:pt idx="90">
                  <c:v>491.93336327219714</c:v>
                </c:pt>
                <c:pt idx="91">
                  <c:v>420.15643168178008</c:v>
                </c:pt>
                <c:pt idx="92">
                  <c:v>357.6057007873593</c:v>
                </c:pt>
                <c:pt idx="93">
                  <c:v>303.34114303347417</c:v>
                </c:pt>
                <c:pt idx="94">
                  <c:v>256.46906034184121</c:v>
                </c:pt>
                <c:pt idx="95">
                  <c:v>216.15102806989779</c:v>
                </c:pt>
                <c:pt idx="96">
                  <c:v>181.60960552299488</c:v>
                </c:pt>
                <c:pt idx="97">
                  <c:v>152.13135001378041</c:v>
                </c:pt>
                <c:pt idx="98">
                  <c:v>127.06764089293395</c:v>
                </c:pt>
                <c:pt idx="99">
                  <c:v>105.83377700058911</c:v>
                </c:pt>
                <c:pt idx="100">
                  <c:v>87.90676059586319</c:v>
                </c:pt>
                <c:pt idx="101">
                  <c:v>72.822127052891076</c:v>
                </c:pt>
                <c:pt idx="102">
                  <c:v>60.170125602316944</c:v>
                </c:pt>
                <c:pt idx="103">
                  <c:v>49.591504465634365</c:v>
                </c:pt>
                <c:pt idx="104">
                  <c:v>40.773105482480666</c:v>
                </c:pt>
                <c:pt idx="105">
                  <c:v>33.443429777399338</c:v>
                </c:pt>
                <c:pt idx="106">
                  <c:v>27.368297680634488</c:v>
                </c:pt>
                <c:pt idx="107">
                  <c:v>22.346693161691174</c:v>
                </c:pt>
                <c:pt idx="108">
                  <c:v>18.206855332105864</c:v>
                </c:pt>
                <c:pt idx="109">
                  <c:v>14.802656809503029</c:v>
                </c:pt>
                <c:pt idx="110">
                  <c:v>12.010290468538482</c:v>
                </c:pt>
                <c:pt idx="111">
                  <c:v>9.7252718273495251</c:v>
                </c:pt>
                <c:pt idx="112">
                  <c:v>7.8597534962276479</c:v>
                </c:pt>
                <c:pt idx="113">
                  <c:v>6.3401402199254608</c:v>
                </c:pt>
                <c:pt idx="114">
                  <c:v>5.1049875755147029</c:v>
                </c:pt>
                <c:pt idx="115">
                  <c:v>4.1031638853657704</c:v>
                </c:pt>
                <c:pt idx="116">
                  <c:v>3.2922529609579945</c:v>
                </c:pt>
                <c:pt idx="117">
                  <c:v>2.6371745525674783</c:v>
                </c:pt>
                <c:pt idx="118">
                  <c:v>2.1089995402467436</c:v>
                </c:pt>
                <c:pt idx="119">
                  <c:v>1.6839377112986313</c:v>
                </c:pt>
                <c:pt idx="120">
                  <c:v>1.3424772234486866</c:v>
                </c:pt>
                <c:pt idx="121">
                  <c:v>1.0686563873464474</c:v>
                </c:pt>
                <c:pt idx="122">
                  <c:v>0.8494500891076231</c:v>
                </c:pt>
                <c:pt idx="123">
                  <c:v>0.67425491629156076</c:v>
                </c:pt>
                <c:pt idx="124">
                  <c:v>0.53445877751160942</c:v>
                </c:pt>
                <c:pt idx="125">
                  <c:v>0.42308246625871287</c:v>
                </c:pt>
                <c:pt idx="126">
                  <c:v>0.33448217969962168</c:v>
                </c:pt>
                <c:pt idx="127">
                  <c:v>0.26410344255640772</c:v>
                </c:pt>
                <c:pt idx="128">
                  <c:v>0.20827819411519269</c:v>
                </c:pt>
                <c:pt idx="129">
                  <c:v>0.16405796988843716</c:v>
                </c:pt>
                <c:pt idx="130">
                  <c:v>0.12907715080650131</c:v>
                </c:pt>
                <c:pt idx="131">
                  <c:v>0.1014411681089175</c:v>
                </c:pt>
                <c:pt idx="132">
                  <c:v>7.9635349810704248E-2</c:v>
                </c:pt>
                <c:pt idx="133">
                  <c:v>6.2450784590443266E-2</c:v>
                </c:pt>
                <c:pt idx="134">
                  <c:v>4.8924171662293632E-2</c:v>
                </c:pt>
                <c:pt idx="135">
                  <c:v>3.8289131202286518E-2</c:v>
                </c:pt>
                <c:pt idx="136">
                  <c:v>2.9936879427502512E-2</c:v>
                </c:pt>
                <c:pt idx="137">
                  <c:v>2.3384535124817855E-2</c:v>
                </c:pt>
                <c:pt idx="138">
                  <c:v>1.8249629206412561E-2</c:v>
                </c:pt>
                <c:pt idx="139">
                  <c:v>1.4229643826179677E-2</c:v>
                </c:pt>
                <c:pt idx="140">
                  <c:v>1.1085619971659893E-2</c:v>
                </c:pt>
                <c:pt idx="141">
                  <c:v>8.6290486631643622E-3</c:v>
                </c:pt>
                <c:pt idx="142">
                  <c:v>6.7114065618846643E-3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44-46B0-BCB6-F1723EC64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10984"/>
        <c:axId val="309508360"/>
      </c:scatterChart>
      <c:valAx>
        <c:axId val="309510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08360"/>
        <c:crosses val="autoZero"/>
        <c:crossBetween val="midCat"/>
        <c:majorUnit val="20"/>
      </c:valAx>
      <c:valAx>
        <c:axId val="309508360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10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2020-02-18--05-17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Italy!$B$25:$B$355</c:f>
              <c:numCache>
                <c:formatCode>General</c:formatCode>
                <c:ptCount val="331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  <c:pt idx="59">
                  <c:v>81</c:v>
                </c:pt>
                <c:pt idx="60">
                  <c:v>82</c:v>
                </c:pt>
                <c:pt idx="61">
                  <c:v>83</c:v>
                </c:pt>
                <c:pt idx="62">
                  <c:v>84</c:v>
                </c:pt>
                <c:pt idx="63">
                  <c:v>85</c:v>
                </c:pt>
                <c:pt idx="64">
                  <c:v>86</c:v>
                </c:pt>
                <c:pt idx="65">
                  <c:v>87</c:v>
                </c:pt>
                <c:pt idx="66">
                  <c:v>88</c:v>
                </c:pt>
                <c:pt idx="67">
                  <c:v>89</c:v>
                </c:pt>
                <c:pt idx="68">
                  <c:v>90</c:v>
                </c:pt>
                <c:pt idx="69">
                  <c:v>91</c:v>
                </c:pt>
                <c:pt idx="70">
                  <c:v>92</c:v>
                </c:pt>
                <c:pt idx="71">
                  <c:v>93</c:v>
                </c:pt>
                <c:pt idx="72">
                  <c:v>94</c:v>
                </c:pt>
                <c:pt idx="73">
                  <c:v>95</c:v>
                </c:pt>
                <c:pt idx="74">
                  <c:v>96</c:v>
                </c:pt>
                <c:pt idx="75">
                  <c:v>97</c:v>
                </c:pt>
                <c:pt idx="76">
                  <c:v>98</c:v>
                </c:pt>
                <c:pt idx="77">
                  <c:v>99</c:v>
                </c:pt>
                <c:pt idx="78">
                  <c:v>100</c:v>
                </c:pt>
                <c:pt idx="79">
                  <c:v>101</c:v>
                </c:pt>
                <c:pt idx="80">
                  <c:v>102</c:v>
                </c:pt>
                <c:pt idx="81">
                  <c:v>103</c:v>
                </c:pt>
                <c:pt idx="82">
                  <c:v>104</c:v>
                </c:pt>
                <c:pt idx="83">
                  <c:v>105</c:v>
                </c:pt>
                <c:pt idx="84">
                  <c:v>106</c:v>
                </c:pt>
                <c:pt idx="85">
                  <c:v>107</c:v>
                </c:pt>
                <c:pt idx="86">
                  <c:v>108</c:v>
                </c:pt>
                <c:pt idx="87">
                  <c:v>109</c:v>
                </c:pt>
                <c:pt idx="88">
                  <c:v>110</c:v>
                </c:pt>
                <c:pt idx="89">
                  <c:v>111</c:v>
                </c:pt>
                <c:pt idx="90">
                  <c:v>112</c:v>
                </c:pt>
                <c:pt idx="91">
                  <c:v>113</c:v>
                </c:pt>
                <c:pt idx="92">
                  <c:v>114</c:v>
                </c:pt>
                <c:pt idx="93">
                  <c:v>115</c:v>
                </c:pt>
                <c:pt idx="94">
                  <c:v>116</c:v>
                </c:pt>
                <c:pt idx="95">
                  <c:v>117</c:v>
                </c:pt>
                <c:pt idx="96">
                  <c:v>118</c:v>
                </c:pt>
                <c:pt idx="97">
                  <c:v>119</c:v>
                </c:pt>
                <c:pt idx="98">
                  <c:v>120</c:v>
                </c:pt>
                <c:pt idx="99">
                  <c:v>121</c:v>
                </c:pt>
                <c:pt idx="100">
                  <c:v>122</c:v>
                </c:pt>
                <c:pt idx="101">
                  <c:v>123</c:v>
                </c:pt>
                <c:pt idx="102">
                  <c:v>124</c:v>
                </c:pt>
                <c:pt idx="103">
                  <c:v>125</c:v>
                </c:pt>
                <c:pt idx="104">
                  <c:v>126</c:v>
                </c:pt>
                <c:pt idx="105">
                  <c:v>127</c:v>
                </c:pt>
                <c:pt idx="106">
                  <c:v>128</c:v>
                </c:pt>
                <c:pt idx="107">
                  <c:v>129</c:v>
                </c:pt>
                <c:pt idx="108">
                  <c:v>130</c:v>
                </c:pt>
                <c:pt idx="109">
                  <c:v>131</c:v>
                </c:pt>
                <c:pt idx="110">
                  <c:v>132</c:v>
                </c:pt>
                <c:pt idx="111">
                  <c:v>133</c:v>
                </c:pt>
                <c:pt idx="112">
                  <c:v>134</c:v>
                </c:pt>
                <c:pt idx="113">
                  <c:v>135</c:v>
                </c:pt>
                <c:pt idx="114">
                  <c:v>136</c:v>
                </c:pt>
                <c:pt idx="115">
                  <c:v>137</c:v>
                </c:pt>
                <c:pt idx="116">
                  <c:v>138</c:v>
                </c:pt>
                <c:pt idx="117">
                  <c:v>139</c:v>
                </c:pt>
                <c:pt idx="118">
                  <c:v>140</c:v>
                </c:pt>
                <c:pt idx="119">
                  <c:v>141</c:v>
                </c:pt>
                <c:pt idx="120">
                  <c:v>142</c:v>
                </c:pt>
                <c:pt idx="121">
                  <c:v>143</c:v>
                </c:pt>
                <c:pt idx="122">
                  <c:v>144</c:v>
                </c:pt>
                <c:pt idx="123">
                  <c:v>145</c:v>
                </c:pt>
                <c:pt idx="124">
                  <c:v>146</c:v>
                </c:pt>
                <c:pt idx="125">
                  <c:v>147</c:v>
                </c:pt>
                <c:pt idx="126">
                  <c:v>148</c:v>
                </c:pt>
                <c:pt idx="127">
                  <c:v>149</c:v>
                </c:pt>
                <c:pt idx="128">
                  <c:v>150</c:v>
                </c:pt>
                <c:pt idx="129">
                  <c:v>151</c:v>
                </c:pt>
                <c:pt idx="130">
                  <c:v>152</c:v>
                </c:pt>
                <c:pt idx="131">
                  <c:v>153</c:v>
                </c:pt>
                <c:pt idx="132">
                  <c:v>154</c:v>
                </c:pt>
                <c:pt idx="133">
                  <c:v>155</c:v>
                </c:pt>
                <c:pt idx="134">
                  <c:v>156</c:v>
                </c:pt>
                <c:pt idx="135">
                  <c:v>157</c:v>
                </c:pt>
                <c:pt idx="136">
                  <c:v>158</c:v>
                </c:pt>
                <c:pt idx="137">
                  <c:v>159</c:v>
                </c:pt>
                <c:pt idx="138">
                  <c:v>160</c:v>
                </c:pt>
                <c:pt idx="139">
                  <c:v>161</c:v>
                </c:pt>
                <c:pt idx="140">
                  <c:v>162</c:v>
                </c:pt>
                <c:pt idx="141">
                  <c:v>163</c:v>
                </c:pt>
                <c:pt idx="142">
                  <c:v>164</c:v>
                </c:pt>
                <c:pt idx="143">
                  <c:v>165</c:v>
                </c:pt>
                <c:pt idx="144">
                  <c:v>166</c:v>
                </c:pt>
                <c:pt idx="145">
                  <c:v>167</c:v>
                </c:pt>
                <c:pt idx="146">
                  <c:v>168</c:v>
                </c:pt>
                <c:pt idx="147">
                  <c:v>169</c:v>
                </c:pt>
                <c:pt idx="148">
                  <c:v>170</c:v>
                </c:pt>
                <c:pt idx="149">
                  <c:v>171</c:v>
                </c:pt>
                <c:pt idx="150">
                  <c:v>172</c:v>
                </c:pt>
                <c:pt idx="151">
                  <c:v>173</c:v>
                </c:pt>
                <c:pt idx="152">
                  <c:v>174</c:v>
                </c:pt>
                <c:pt idx="153">
                  <c:v>175</c:v>
                </c:pt>
                <c:pt idx="154">
                  <c:v>176</c:v>
                </c:pt>
                <c:pt idx="155">
                  <c:v>177</c:v>
                </c:pt>
                <c:pt idx="156">
                  <c:v>178</c:v>
                </c:pt>
                <c:pt idx="157">
                  <c:v>179</c:v>
                </c:pt>
                <c:pt idx="158">
                  <c:v>180</c:v>
                </c:pt>
                <c:pt idx="159">
                  <c:v>181</c:v>
                </c:pt>
                <c:pt idx="160">
                  <c:v>182</c:v>
                </c:pt>
                <c:pt idx="161">
                  <c:v>183</c:v>
                </c:pt>
                <c:pt idx="162">
                  <c:v>184</c:v>
                </c:pt>
                <c:pt idx="163">
                  <c:v>185</c:v>
                </c:pt>
                <c:pt idx="164">
                  <c:v>186</c:v>
                </c:pt>
                <c:pt idx="165">
                  <c:v>187</c:v>
                </c:pt>
                <c:pt idx="166">
                  <c:v>188</c:v>
                </c:pt>
                <c:pt idx="167">
                  <c:v>189</c:v>
                </c:pt>
                <c:pt idx="168">
                  <c:v>190</c:v>
                </c:pt>
                <c:pt idx="169">
                  <c:v>191</c:v>
                </c:pt>
                <c:pt idx="170">
                  <c:v>192</c:v>
                </c:pt>
                <c:pt idx="171">
                  <c:v>193</c:v>
                </c:pt>
                <c:pt idx="172">
                  <c:v>194</c:v>
                </c:pt>
                <c:pt idx="173">
                  <c:v>195</c:v>
                </c:pt>
                <c:pt idx="174">
                  <c:v>196</c:v>
                </c:pt>
                <c:pt idx="175">
                  <c:v>197</c:v>
                </c:pt>
                <c:pt idx="176">
                  <c:v>198</c:v>
                </c:pt>
                <c:pt idx="177">
                  <c:v>199</c:v>
                </c:pt>
                <c:pt idx="178">
                  <c:v>200</c:v>
                </c:pt>
                <c:pt idx="179">
                  <c:v>201</c:v>
                </c:pt>
                <c:pt idx="180">
                  <c:v>202</c:v>
                </c:pt>
                <c:pt idx="181">
                  <c:v>203</c:v>
                </c:pt>
                <c:pt idx="182">
                  <c:v>204</c:v>
                </c:pt>
                <c:pt idx="183">
                  <c:v>205</c:v>
                </c:pt>
                <c:pt idx="184">
                  <c:v>206</c:v>
                </c:pt>
                <c:pt idx="185">
                  <c:v>207</c:v>
                </c:pt>
                <c:pt idx="186">
                  <c:v>208</c:v>
                </c:pt>
                <c:pt idx="187">
                  <c:v>209</c:v>
                </c:pt>
                <c:pt idx="188">
                  <c:v>210</c:v>
                </c:pt>
                <c:pt idx="189">
                  <c:v>211</c:v>
                </c:pt>
                <c:pt idx="190">
                  <c:v>212</c:v>
                </c:pt>
                <c:pt idx="191">
                  <c:v>213</c:v>
                </c:pt>
                <c:pt idx="192">
                  <c:v>214</c:v>
                </c:pt>
                <c:pt idx="193">
                  <c:v>215</c:v>
                </c:pt>
                <c:pt idx="194">
                  <c:v>216</c:v>
                </c:pt>
                <c:pt idx="195">
                  <c:v>217</c:v>
                </c:pt>
                <c:pt idx="196">
                  <c:v>218</c:v>
                </c:pt>
                <c:pt idx="197">
                  <c:v>219</c:v>
                </c:pt>
                <c:pt idx="198">
                  <c:v>220</c:v>
                </c:pt>
                <c:pt idx="199">
                  <c:v>221</c:v>
                </c:pt>
                <c:pt idx="200">
                  <c:v>222</c:v>
                </c:pt>
                <c:pt idx="201">
                  <c:v>223</c:v>
                </c:pt>
                <c:pt idx="202">
                  <c:v>224</c:v>
                </c:pt>
                <c:pt idx="203">
                  <c:v>225</c:v>
                </c:pt>
                <c:pt idx="204">
                  <c:v>226</c:v>
                </c:pt>
                <c:pt idx="205">
                  <c:v>227</c:v>
                </c:pt>
                <c:pt idx="206">
                  <c:v>228</c:v>
                </c:pt>
                <c:pt idx="207">
                  <c:v>229</c:v>
                </c:pt>
                <c:pt idx="208">
                  <c:v>230</c:v>
                </c:pt>
                <c:pt idx="209">
                  <c:v>231</c:v>
                </c:pt>
                <c:pt idx="210">
                  <c:v>232</c:v>
                </c:pt>
                <c:pt idx="211">
                  <c:v>233</c:v>
                </c:pt>
                <c:pt idx="212">
                  <c:v>234</c:v>
                </c:pt>
                <c:pt idx="213">
                  <c:v>235</c:v>
                </c:pt>
                <c:pt idx="214">
                  <c:v>236</c:v>
                </c:pt>
                <c:pt idx="215">
                  <c:v>237</c:v>
                </c:pt>
                <c:pt idx="216">
                  <c:v>238</c:v>
                </c:pt>
                <c:pt idx="217">
                  <c:v>239</c:v>
                </c:pt>
                <c:pt idx="218">
                  <c:v>240</c:v>
                </c:pt>
                <c:pt idx="219">
                  <c:v>241</c:v>
                </c:pt>
                <c:pt idx="220">
                  <c:v>242</c:v>
                </c:pt>
                <c:pt idx="221">
                  <c:v>243</c:v>
                </c:pt>
                <c:pt idx="222">
                  <c:v>244</c:v>
                </c:pt>
                <c:pt idx="223">
                  <c:v>245</c:v>
                </c:pt>
                <c:pt idx="224">
                  <c:v>246</c:v>
                </c:pt>
                <c:pt idx="225">
                  <c:v>247</c:v>
                </c:pt>
                <c:pt idx="226">
                  <c:v>248</c:v>
                </c:pt>
                <c:pt idx="227">
                  <c:v>249</c:v>
                </c:pt>
                <c:pt idx="228">
                  <c:v>250</c:v>
                </c:pt>
                <c:pt idx="229">
                  <c:v>251</c:v>
                </c:pt>
                <c:pt idx="230">
                  <c:v>252</c:v>
                </c:pt>
                <c:pt idx="231">
                  <c:v>253</c:v>
                </c:pt>
                <c:pt idx="232">
                  <c:v>254</c:v>
                </c:pt>
                <c:pt idx="233">
                  <c:v>255</c:v>
                </c:pt>
                <c:pt idx="234">
                  <c:v>256</c:v>
                </c:pt>
                <c:pt idx="235">
                  <c:v>257</c:v>
                </c:pt>
                <c:pt idx="236">
                  <c:v>258</c:v>
                </c:pt>
                <c:pt idx="237">
                  <c:v>259</c:v>
                </c:pt>
                <c:pt idx="238">
                  <c:v>260</c:v>
                </c:pt>
                <c:pt idx="239">
                  <c:v>261</c:v>
                </c:pt>
                <c:pt idx="240">
                  <c:v>262</c:v>
                </c:pt>
                <c:pt idx="241">
                  <c:v>263</c:v>
                </c:pt>
                <c:pt idx="242">
                  <c:v>264</c:v>
                </c:pt>
                <c:pt idx="243">
                  <c:v>265</c:v>
                </c:pt>
                <c:pt idx="244">
                  <c:v>266</c:v>
                </c:pt>
                <c:pt idx="245">
                  <c:v>267</c:v>
                </c:pt>
                <c:pt idx="246">
                  <c:v>268</c:v>
                </c:pt>
                <c:pt idx="247">
                  <c:v>269</c:v>
                </c:pt>
                <c:pt idx="248">
                  <c:v>270</c:v>
                </c:pt>
                <c:pt idx="249">
                  <c:v>271</c:v>
                </c:pt>
                <c:pt idx="250">
                  <c:v>272</c:v>
                </c:pt>
                <c:pt idx="251">
                  <c:v>273</c:v>
                </c:pt>
                <c:pt idx="252">
                  <c:v>274</c:v>
                </c:pt>
                <c:pt idx="253">
                  <c:v>275</c:v>
                </c:pt>
                <c:pt idx="254">
                  <c:v>276</c:v>
                </c:pt>
                <c:pt idx="255">
                  <c:v>277</c:v>
                </c:pt>
                <c:pt idx="256">
                  <c:v>278</c:v>
                </c:pt>
                <c:pt idx="257">
                  <c:v>279</c:v>
                </c:pt>
                <c:pt idx="258">
                  <c:v>280</c:v>
                </c:pt>
                <c:pt idx="259">
                  <c:v>281</c:v>
                </c:pt>
                <c:pt idx="260">
                  <c:v>282</c:v>
                </c:pt>
                <c:pt idx="261">
                  <c:v>283</c:v>
                </c:pt>
                <c:pt idx="262">
                  <c:v>284</c:v>
                </c:pt>
                <c:pt idx="263">
                  <c:v>285</c:v>
                </c:pt>
                <c:pt idx="264">
                  <c:v>286</c:v>
                </c:pt>
                <c:pt idx="265">
                  <c:v>287</c:v>
                </c:pt>
                <c:pt idx="266">
                  <c:v>288</c:v>
                </c:pt>
                <c:pt idx="267">
                  <c:v>289</c:v>
                </c:pt>
                <c:pt idx="268">
                  <c:v>290</c:v>
                </c:pt>
                <c:pt idx="269">
                  <c:v>291</c:v>
                </c:pt>
                <c:pt idx="270">
                  <c:v>292</c:v>
                </c:pt>
                <c:pt idx="271">
                  <c:v>293</c:v>
                </c:pt>
                <c:pt idx="272">
                  <c:v>294</c:v>
                </c:pt>
                <c:pt idx="273">
                  <c:v>295</c:v>
                </c:pt>
                <c:pt idx="274">
                  <c:v>296</c:v>
                </c:pt>
                <c:pt idx="275">
                  <c:v>297</c:v>
                </c:pt>
                <c:pt idx="276">
                  <c:v>298</c:v>
                </c:pt>
                <c:pt idx="277">
                  <c:v>299</c:v>
                </c:pt>
                <c:pt idx="278">
                  <c:v>300</c:v>
                </c:pt>
                <c:pt idx="279">
                  <c:v>301</c:v>
                </c:pt>
                <c:pt idx="280">
                  <c:v>302</c:v>
                </c:pt>
                <c:pt idx="281">
                  <c:v>303</c:v>
                </c:pt>
                <c:pt idx="282">
                  <c:v>304</c:v>
                </c:pt>
                <c:pt idx="283">
                  <c:v>305</c:v>
                </c:pt>
                <c:pt idx="284">
                  <c:v>306</c:v>
                </c:pt>
                <c:pt idx="285">
                  <c:v>307</c:v>
                </c:pt>
                <c:pt idx="286">
                  <c:v>308</c:v>
                </c:pt>
                <c:pt idx="287">
                  <c:v>309</c:v>
                </c:pt>
                <c:pt idx="288">
                  <c:v>310</c:v>
                </c:pt>
                <c:pt idx="289">
                  <c:v>311</c:v>
                </c:pt>
                <c:pt idx="290">
                  <c:v>312</c:v>
                </c:pt>
                <c:pt idx="291">
                  <c:v>313</c:v>
                </c:pt>
                <c:pt idx="292">
                  <c:v>314</c:v>
                </c:pt>
                <c:pt idx="293">
                  <c:v>315</c:v>
                </c:pt>
                <c:pt idx="294">
                  <c:v>316</c:v>
                </c:pt>
                <c:pt idx="295">
                  <c:v>317</c:v>
                </c:pt>
                <c:pt idx="296">
                  <c:v>318</c:v>
                </c:pt>
                <c:pt idx="297">
                  <c:v>319</c:v>
                </c:pt>
                <c:pt idx="298">
                  <c:v>320</c:v>
                </c:pt>
                <c:pt idx="299">
                  <c:v>321</c:v>
                </c:pt>
                <c:pt idx="300">
                  <c:v>322</c:v>
                </c:pt>
                <c:pt idx="301">
                  <c:v>323</c:v>
                </c:pt>
                <c:pt idx="302">
                  <c:v>324</c:v>
                </c:pt>
                <c:pt idx="303">
                  <c:v>325</c:v>
                </c:pt>
                <c:pt idx="304">
                  <c:v>326</c:v>
                </c:pt>
                <c:pt idx="305">
                  <c:v>327</c:v>
                </c:pt>
                <c:pt idx="306">
                  <c:v>328</c:v>
                </c:pt>
                <c:pt idx="307">
                  <c:v>329</c:v>
                </c:pt>
                <c:pt idx="308">
                  <c:v>330</c:v>
                </c:pt>
                <c:pt idx="309">
                  <c:v>331</c:v>
                </c:pt>
                <c:pt idx="310">
                  <c:v>332</c:v>
                </c:pt>
                <c:pt idx="311">
                  <c:v>333</c:v>
                </c:pt>
                <c:pt idx="312">
                  <c:v>334</c:v>
                </c:pt>
                <c:pt idx="313">
                  <c:v>335</c:v>
                </c:pt>
                <c:pt idx="314">
                  <c:v>336</c:v>
                </c:pt>
                <c:pt idx="315">
                  <c:v>337</c:v>
                </c:pt>
                <c:pt idx="316">
                  <c:v>338</c:v>
                </c:pt>
                <c:pt idx="317">
                  <c:v>339</c:v>
                </c:pt>
                <c:pt idx="318">
                  <c:v>340</c:v>
                </c:pt>
                <c:pt idx="319">
                  <c:v>341</c:v>
                </c:pt>
                <c:pt idx="320">
                  <c:v>342</c:v>
                </c:pt>
                <c:pt idx="321">
                  <c:v>343</c:v>
                </c:pt>
                <c:pt idx="322">
                  <c:v>344</c:v>
                </c:pt>
                <c:pt idx="323">
                  <c:v>345</c:v>
                </c:pt>
                <c:pt idx="324">
                  <c:v>346</c:v>
                </c:pt>
                <c:pt idx="325">
                  <c:v>347</c:v>
                </c:pt>
                <c:pt idx="326">
                  <c:v>348</c:v>
                </c:pt>
                <c:pt idx="327">
                  <c:v>349</c:v>
                </c:pt>
                <c:pt idx="328">
                  <c:v>350</c:v>
                </c:pt>
                <c:pt idx="329">
                  <c:v>351</c:v>
                </c:pt>
                <c:pt idx="330">
                  <c:v>352</c:v>
                </c:pt>
              </c:numCache>
            </c:numRef>
          </c:xVal>
          <c:yVal>
            <c:numRef>
              <c:f>Italy!$I$25:$I$355</c:f>
              <c:numCache>
                <c:formatCode>General</c:formatCode>
                <c:ptCount val="331"/>
                <c:pt idx="0">
                  <c:v>1.3359465666798541E-21</c:v>
                </c:pt>
                <c:pt idx="1">
                  <c:v>5.3316490005302918E-20</c:v>
                </c:pt>
                <c:pt idx="2">
                  <c:v>1.6228283422375483E-18</c:v>
                </c:pt>
                <c:pt idx="3">
                  <c:v>3.8699961628873283E-17</c:v>
                </c:pt>
                <c:pt idx="4">
                  <c:v>7.4016108778507006E-16</c:v>
                </c:pt>
                <c:pt idx="5">
                  <c:v>1.1587302088433265E-14</c:v>
                </c:pt>
                <c:pt idx="6">
                  <c:v>1.5116628091765808E-13</c:v>
                </c:pt>
                <c:pt idx="7">
                  <c:v>1.6695460763183567E-12</c:v>
                </c:pt>
                <c:pt idx="8">
                  <c:v>1.5829990455624406E-11</c:v>
                </c:pt>
                <c:pt idx="9">
                  <c:v>1.3046528991131189E-10</c:v>
                </c:pt>
                <c:pt idx="10">
                  <c:v>9.4504680126431679E-10</c:v>
                </c:pt>
                <c:pt idx="11">
                  <c:v>6.076648609315503E-9</c:v>
                </c:pt>
                <c:pt idx="12">
                  <c:v>3.4994358862590756E-8</c:v>
                </c:pt>
                <c:pt idx="13">
                  <c:v>1.8194635543411939E-7</c:v>
                </c:pt>
                <c:pt idx="14">
                  <c:v>8.6030645939170221E-7</c:v>
                </c:pt>
                <c:pt idx="15">
                  <c:v>3.7237942805329911E-6</c:v>
                </c:pt>
                <c:pt idx="16">
                  <c:v>1.4843578270491321E-5</c:v>
                </c:pt>
                <c:pt idx="17">
                  <c:v>5.4787189224246368E-5</c:v>
                </c:pt>
                <c:pt idx="18">
                  <c:v>1.8817805016691104E-4</c:v>
                </c:pt>
                <c:pt idx="19">
                  <c:v>6.0420978072149426E-4</c:v>
                </c:pt>
                <c:pt idx="20">
                  <c:v>1.8211736655797679E-3</c:v>
                </c:pt>
                <c:pt idx="21">
                  <c:v>5.1728441399791249E-3</c:v>
                </c:pt>
                <c:pt idx="22">
                  <c:v>1.3895043607313246E-2</c:v>
                </c:pt>
                <c:pt idx="23">
                  <c:v>3.5412984154740132E-2</c:v>
                </c:pt>
                <c:pt idx="24">
                  <c:v>8.5891438424670799E-2</c:v>
                </c:pt>
                <c:pt idx="25">
                  <c:v>0.19880982878173387</c:v>
                </c:pt>
                <c:pt idx="26">
                  <c:v>0.44030600020620153</c:v>
                </c:pt>
                <c:pt idx="27">
                  <c:v>0.9352949421335286</c:v>
                </c:pt>
                <c:pt idx="28">
                  <c:v>1.9098343896555403</c:v>
                </c:pt>
                <c:pt idx="29">
                  <c:v>3.7566933317224125</c:v>
                </c:pt>
                <c:pt idx="30">
                  <c:v>7.1322744858160441</c:v>
                </c:pt>
                <c:pt idx="31">
                  <c:v>13.093529056538841</c:v>
                </c:pt>
                <c:pt idx="32">
                  <c:v>23.28279979127079</c:v>
                </c:pt>
                <c:pt idx="33">
                  <c:v>40.166177729024113</c:v>
                </c:pt>
                <c:pt idx="34">
                  <c:v>67.326637777516254</c:v>
                </c:pt>
                <c:pt idx="35">
                  <c:v>109.80686594656331</c:v>
                </c:pt>
                <c:pt idx="36">
                  <c:v>174.4886027696752</c:v>
                </c:pt>
                <c:pt idx="37">
                  <c:v>270.48620484108687</c:v>
                </c:pt>
                <c:pt idx="38">
                  <c:v>409.52304826753925</c:v>
                </c:pt>
                <c:pt idx="39">
                  <c:v>606.25170712894169</c:v>
                </c:pt>
                <c:pt idx="40">
                  <c:v>878.47395670194669</c:v>
                </c:pt>
                <c:pt idx="41">
                  <c:v>1247.2158395441802</c:v>
                </c:pt>
                <c:pt idx="42">
                  <c:v>1736.6171652221431</c:v>
                </c:pt>
                <c:pt idx="43">
                  <c:v>2373.6041793926174</c:v>
                </c:pt>
                <c:pt idx="44">
                  <c:v>3187.3283284548652</c:v>
                </c:pt>
                <c:pt idx="45">
                  <c:v>4208.3719596513365</c:v>
                </c:pt>
                <c:pt idx="46">
                  <c:v>5467.7417471930885</c:v>
                </c:pt>
                <c:pt idx="47">
                  <c:v>6995.6905615090836</c:v>
                </c:pt>
                <c:pt idx="48">
                  <c:v>8820.4262354256061</c:v>
                </c:pt>
                <c:pt idx="49">
                  <c:v>10966.779245900741</c:v>
                </c:pt>
                <c:pt idx="50">
                  <c:v>13454.909183564811</c:v>
                </c:pt>
                <c:pt idx="51">
                  <c:v>16299.131119638945</c:v>
                </c:pt>
                <c:pt idx="52">
                  <c:v>19506.937428147659</c:v>
                </c:pt>
                <c:pt idx="53">
                  <c:v>23078.278836855399</c:v>
                </c:pt>
                <c:pt idx="54">
                  <c:v>27005.151650436535</c:v>
                </c:pt>
                <c:pt idx="55">
                  <c:v>31271.517862447676</c:v>
                </c:pt>
                <c:pt idx="56">
                  <c:v>35853.563145030545</c:v>
                </c:pt>
                <c:pt idx="57">
                  <c:v>40720.276397588619</c:v>
                </c:pt>
                <c:pt idx="58">
                  <c:v>45834.315388769021</c:v>
                </c:pt>
                <c:pt idx="59">
                  <c:v>51153.107439336825</c:v>
                </c:pt>
                <c:pt idx="60">
                  <c:v>56630.123020146246</c:v>
                </c:pt>
                <c:pt idx="61">
                  <c:v>62216.254043114197</c:v>
                </c:pt>
                <c:pt idx="62">
                  <c:v>67861.227492496459</c:v>
                </c:pt>
                <c:pt idx="63">
                  <c:v>73514.988453945931</c:v>
                </c:pt>
                <c:pt idx="64">
                  <c:v>79128.99380583319</c:v>
                </c:pt>
                <c:pt idx="65">
                  <c:v>84657.367889720714</c:v>
                </c:pt>
                <c:pt idx="66">
                  <c:v>90057.883329759163</c:v>
                </c:pt>
                <c:pt idx="67">
                  <c:v>95292.742789566197</c:v>
                </c:pt>
                <c:pt idx="68">
                  <c:v>100329.149900843</c:v>
                </c:pt>
                <c:pt idx="69">
                  <c:v>105139.66908850099</c:v>
                </c:pt>
                <c:pt idx="70">
                  <c:v>109702.38396346458</c:v>
                </c:pt>
                <c:pt idx="71">
                  <c:v>114000.87197332208</c:v>
                </c:pt>
                <c:pt idx="72">
                  <c:v>118024.01890753543</c:v>
                </c:pt>
                <c:pt idx="73">
                  <c:v>121765.70063841101</c:v>
                </c:pt>
                <c:pt idx="74">
                  <c:v>125224.36127479374</c:v>
                </c:pt>
                <c:pt idx="75">
                  <c:v>128402.51695121318</c:v>
                </c:pt>
                <c:pt idx="76">
                  <c:v>131306.21307712141</c:v>
                </c:pt>
                <c:pt idx="77">
                  <c:v>133944.46036728451</c:v>
                </c:pt>
                <c:pt idx="78">
                  <c:v>136328.67170589321</c:v>
                </c:pt>
                <c:pt idx="79">
                  <c:v>138472.11818273706</c:v>
                </c:pt>
                <c:pt idx="80">
                  <c:v>140389.4187609239</c:v>
                </c:pt>
                <c:pt idx="81">
                  <c:v>142096.07422493212</c:v>
                </c:pt>
                <c:pt idx="82">
                  <c:v>143608.05249539341</c:v>
                </c:pt>
                <c:pt idx="83">
                  <c:v>144941.42921071596</c:v>
                </c:pt>
                <c:pt idx="84">
                  <c:v>146112.08474478475</c:v>
                </c:pt>
                <c:pt idx="85">
                  <c:v>147135.45659156781</c:v>
                </c:pt>
                <c:pt idx="86">
                  <c:v>148026.34430385145</c:v>
                </c:pt>
                <c:pt idx="87">
                  <c:v>148798.76290012125</c:v>
                </c:pt>
                <c:pt idx="88">
                  <c:v>149465.83980740712</c:v>
                </c:pt>
                <c:pt idx="89">
                  <c:v>150039.74993336209</c:v>
                </c:pt>
                <c:pt idx="90">
                  <c:v>150531.68329663429</c:v>
                </c:pt>
                <c:pt idx="91">
                  <c:v>150951.83972831606</c:v>
                </c:pt>
                <c:pt idx="92">
                  <c:v>151309.44542910342</c:v>
                </c:pt>
                <c:pt idx="93">
                  <c:v>151612.78657213689</c:v>
                </c:pt>
                <c:pt idx="94">
                  <c:v>151869.25563247871</c:v>
                </c:pt>
                <c:pt idx="95">
                  <c:v>152085.40666054862</c:v>
                </c:pt>
                <c:pt idx="96">
                  <c:v>152267.01626607162</c:v>
                </c:pt>
                <c:pt idx="97">
                  <c:v>152419.14761608539</c:v>
                </c:pt>
                <c:pt idx="98">
                  <c:v>152546.21525697832</c:v>
                </c:pt>
                <c:pt idx="99">
                  <c:v>152652.0490339789</c:v>
                </c:pt>
                <c:pt idx="100">
                  <c:v>152739.95579457475</c:v>
                </c:pt>
                <c:pt idx="101">
                  <c:v>152812.77792162765</c:v>
                </c:pt>
                <c:pt idx="102">
                  <c:v>152872.94804722996</c:v>
                </c:pt>
                <c:pt idx="103">
                  <c:v>152922.53955169561</c:v>
                </c:pt>
                <c:pt idx="104">
                  <c:v>152963.31265717809</c:v>
                </c:pt>
                <c:pt idx="105">
                  <c:v>152996.75608695549</c:v>
                </c:pt>
                <c:pt idx="106">
                  <c:v>153024.12438463612</c:v>
                </c:pt>
                <c:pt idx="107">
                  <c:v>153046.47107779782</c:v>
                </c:pt>
                <c:pt idx="108">
                  <c:v>153064.67793312992</c:v>
                </c:pt>
                <c:pt idx="109">
                  <c:v>153079.48058993943</c:v>
                </c:pt>
                <c:pt idx="110">
                  <c:v>153091.49088040798</c:v>
                </c:pt>
                <c:pt idx="111">
                  <c:v>153101.21615223531</c:v>
                </c:pt>
                <c:pt idx="112">
                  <c:v>153109.07590573153</c:v>
                </c:pt>
                <c:pt idx="113">
                  <c:v>153115.41604595145</c:v>
                </c:pt>
                <c:pt idx="114">
                  <c:v>153120.52103352698</c:v>
                </c:pt>
                <c:pt idx="115">
                  <c:v>153124.62419741234</c:v>
                </c:pt>
                <c:pt idx="116">
                  <c:v>153127.9164503733</c:v>
                </c:pt>
                <c:pt idx="117">
                  <c:v>153130.55362492587</c:v>
                </c:pt>
                <c:pt idx="118">
                  <c:v>153132.66262446612</c:v>
                </c:pt>
                <c:pt idx="119">
                  <c:v>153134.34656217741</c:v>
                </c:pt>
                <c:pt idx="120">
                  <c:v>153135.68903940087</c:v>
                </c:pt>
                <c:pt idx="121">
                  <c:v>153136.75769578823</c:v>
                </c:pt>
                <c:pt idx="122">
                  <c:v>153137.60714587732</c:v>
                </c:pt>
                <c:pt idx="123">
                  <c:v>153138.28140079361</c:v>
                </c:pt>
                <c:pt idx="124">
                  <c:v>153138.81585957113</c:v>
                </c:pt>
                <c:pt idx="125">
                  <c:v>153139.23894203739</c:v>
                </c:pt>
                <c:pt idx="126">
                  <c:v>153139.57342421709</c:v>
                </c:pt>
                <c:pt idx="127">
                  <c:v>153139.83752765963</c:v>
                </c:pt>
                <c:pt idx="128">
                  <c:v>153140.04580585376</c:v>
                </c:pt>
                <c:pt idx="129">
                  <c:v>153140.20986382366</c:v>
                </c:pt>
                <c:pt idx="130">
                  <c:v>153140.33894097447</c:v>
                </c:pt>
                <c:pt idx="131">
                  <c:v>153140.44038214258</c:v>
                </c:pt>
                <c:pt idx="132">
                  <c:v>153140.52001749238</c:v>
                </c:pt>
                <c:pt idx="133">
                  <c:v>153140.58246827696</c:v>
                </c:pt>
                <c:pt idx="134">
                  <c:v>153140.63139244862</c:v>
                </c:pt>
                <c:pt idx="135">
                  <c:v>153140.66968157981</c:v>
                </c:pt>
                <c:pt idx="136">
                  <c:v>153140.69961845924</c:v>
                </c:pt>
                <c:pt idx="137">
                  <c:v>153140.72300299437</c:v>
                </c:pt>
                <c:pt idx="138">
                  <c:v>153140.74125262359</c:v>
                </c:pt>
                <c:pt idx="139">
                  <c:v>153140.75548226741</c:v>
                </c:pt>
                <c:pt idx="140">
                  <c:v>153140.76656788739</c:v>
                </c:pt>
                <c:pt idx="141">
                  <c:v>153140.77519693604</c:v>
                </c:pt>
                <c:pt idx="142">
                  <c:v>153140.78190834261</c:v>
                </c:pt>
                <c:pt idx="143">
                  <c:v>153140.7871241594</c:v>
                </c:pt>
                <c:pt idx="144">
                  <c:v>153140.79117457368</c:v>
                </c:pt>
                <c:pt idx="145">
                  <c:v>153140.7943176493</c:v>
                </c:pt>
                <c:pt idx="146">
                  <c:v>153140.79675488858</c:v>
                </c:pt>
                <c:pt idx="147">
                  <c:v>153140.79864348384</c:v>
                </c:pt>
                <c:pt idx="148">
                  <c:v>153140.80010595135</c:v>
                </c:pt>
                <c:pt idx="149">
                  <c:v>153140.8012376978</c:v>
                </c:pt>
                <c:pt idx="150">
                  <c:v>153140.80211295639</c:v>
                </c:pt>
                <c:pt idx="151">
                  <c:v>153140.80278943878</c:v>
                </c:pt>
                <c:pt idx="152">
                  <c:v>153140.80331197672</c:v>
                </c:pt>
                <c:pt idx="153">
                  <c:v>153140.80371536987</c:v>
                </c:pt>
                <c:pt idx="154">
                  <c:v>153140.80402661063</c:v>
                </c:pt>
                <c:pt idx="155">
                  <c:v>153140.80426662066</c:v>
                </c:pt>
                <c:pt idx="156">
                  <c:v>153140.80445160498</c:v>
                </c:pt>
                <c:pt idx="157">
                  <c:v>153140.8045941068</c:v>
                </c:pt>
                <c:pt idx="158">
                  <c:v>153140.80470382862</c:v>
                </c:pt>
                <c:pt idx="159">
                  <c:v>153140.80478827085</c:v>
                </c:pt>
                <c:pt idx="160">
                  <c:v>153140.80485322807</c:v>
                </c:pt>
                <c:pt idx="161">
                  <c:v>153140.80490317431</c:v>
                </c:pt>
                <c:pt idx="162">
                  <c:v>153140.80494156206</c:v>
                </c:pt>
                <c:pt idx="163">
                  <c:v>153140.80497105396</c:v>
                </c:pt>
                <c:pt idx="164">
                  <c:v>153140.80499370251</c:v>
                </c:pt>
                <c:pt idx="165">
                  <c:v>153140.80501108893</c:v>
                </c:pt>
                <c:pt idx="166">
                  <c:v>153140.80502443088</c:v>
                </c:pt>
                <c:pt idx="167">
                  <c:v>153140.80503466554</c:v>
                </c:pt>
                <c:pt idx="168">
                  <c:v>153140.80504251385</c:v>
                </c:pt>
                <c:pt idx="169">
                  <c:v>153140.80504853025</c:v>
                </c:pt>
                <c:pt idx="170">
                  <c:v>153140.80505314085</c:v>
                </c:pt>
                <c:pt idx="171">
                  <c:v>153140.80505667304</c:v>
                </c:pt>
                <c:pt idx="172">
                  <c:v>153140.80505937827</c:v>
                </c:pt>
                <c:pt idx="173">
                  <c:v>153140.80506144956</c:v>
                </c:pt>
                <c:pt idx="174">
                  <c:v>153140.80506303502</c:v>
                </c:pt>
                <c:pt idx="175">
                  <c:v>153140.8050642483</c:v>
                </c:pt>
                <c:pt idx="176">
                  <c:v>153140.80506517654</c:v>
                </c:pt>
                <c:pt idx="177">
                  <c:v>153140.80506588652</c:v>
                </c:pt>
                <c:pt idx="178">
                  <c:v>153140.80506642946</c:v>
                </c:pt>
                <c:pt idx="179">
                  <c:v>153140.80506684454</c:v>
                </c:pt>
                <c:pt idx="180">
                  <c:v>153140.80506716183</c:v>
                </c:pt>
                <c:pt idx="181">
                  <c:v>153140.80506740429</c:v>
                </c:pt>
                <c:pt idx="182">
                  <c:v>153140.80506758956</c:v>
                </c:pt>
                <c:pt idx="183">
                  <c:v>153140.8050677311</c:v>
                </c:pt>
                <c:pt idx="184">
                  <c:v>153140.80506783919</c:v>
                </c:pt>
                <c:pt idx="185">
                  <c:v>153140.80506792176</c:v>
                </c:pt>
                <c:pt idx="186">
                  <c:v>153140.80506798479</c:v>
                </c:pt>
                <c:pt idx="187">
                  <c:v>153140.80506803293</c:v>
                </c:pt>
                <c:pt idx="188">
                  <c:v>153140.80506806966</c:v>
                </c:pt>
                <c:pt idx="189">
                  <c:v>153140.80506809769</c:v>
                </c:pt>
                <c:pt idx="190">
                  <c:v>153140.80506811908</c:v>
                </c:pt>
                <c:pt idx="191">
                  <c:v>153140.80506813541</c:v>
                </c:pt>
                <c:pt idx="192">
                  <c:v>153140.80506814786</c:v>
                </c:pt>
                <c:pt idx="193">
                  <c:v>153140.80506815738</c:v>
                </c:pt>
                <c:pt idx="194">
                  <c:v>153140.80506816463</c:v>
                </c:pt>
                <c:pt idx="195">
                  <c:v>153140.80506817016</c:v>
                </c:pt>
                <c:pt idx="196">
                  <c:v>153140.80506817438</c:v>
                </c:pt>
                <c:pt idx="197">
                  <c:v>153140.80506817761</c:v>
                </c:pt>
                <c:pt idx="198">
                  <c:v>153140.80506818005</c:v>
                </c:pt>
                <c:pt idx="199">
                  <c:v>153140.80506818191</c:v>
                </c:pt>
                <c:pt idx="200">
                  <c:v>153140.80506818334</c:v>
                </c:pt>
                <c:pt idx="201">
                  <c:v>153140.80506818442</c:v>
                </c:pt>
                <c:pt idx="202">
                  <c:v>153140.80506818523</c:v>
                </c:pt>
                <c:pt idx="203">
                  <c:v>153140.80506818587</c:v>
                </c:pt>
                <c:pt idx="204">
                  <c:v>153140.80506818637</c:v>
                </c:pt>
                <c:pt idx="205">
                  <c:v>153140.80506818675</c:v>
                </c:pt>
                <c:pt idx="206">
                  <c:v>153140.80506818704</c:v>
                </c:pt>
                <c:pt idx="207">
                  <c:v>153140.80506818724</c:v>
                </c:pt>
                <c:pt idx="208">
                  <c:v>153140.80506818742</c:v>
                </c:pt>
                <c:pt idx="209">
                  <c:v>153140.80506818753</c:v>
                </c:pt>
                <c:pt idx="210">
                  <c:v>153140.80506818762</c:v>
                </c:pt>
                <c:pt idx="211">
                  <c:v>153140.80506818768</c:v>
                </c:pt>
                <c:pt idx="212">
                  <c:v>153140.80506818774</c:v>
                </c:pt>
                <c:pt idx="213">
                  <c:v>153140.80506818776</c:v>
                </c:pt>
                <c:pt idx="214">
                  <c:v>153140.80506818779</c:v>
                </c:pt>
                <c:pt idx="215">
                  <c:v>153140.80506818782</c:v>
                </c:pt>
                <c:pt idx="216">
                  <c:v>153140.80506818785</c:v>
                </c:pt>
                <c:pt idx="217">
                  <c:v>153140.80506818785</c:v>
                </c:pt>
                <c:pt idx="218">
                  <c:v>153140.80506818785</c:v>
                </c:pt>
                <c:pt idx="219">
                  <c:v>153140.80506818785</c:v>
                </c:pt>
                <c:pt idx="220">
                  <c:v>153140.80506818785</c:v>
                </c:pt>
                <c:pt idx="221">
                  <c:v>153140.80506818785</c:v>
                </c:pt>
                <c:pt idx="222">
                  <c:v>153140.80506818785</c:v>
                </c:pt>
                <c:pt idx="223">
                  <c:v>153140.80506818785</c:v>
                </c:pt>
                <c:pt idx="224">
                  <c:v>153140.80506818785</c:v>
                </c:pt>
                <c:pt idx="225">
                  <c:v>153140.80506818785</c:v>
                </c:pt>
                <c:pt idx="226">
                  <c:v>153140.80506818785</c:v>
                </c:pt>
                <c:pt idx="227">
                  <c:v>153140.80506818785</c:v>
                </c:pt>
                <c:pt idx="228">
                  <c:v>153140.80506818785</c:v>
                </c:pt>
                <c:pt idx="229">
                  <c:v>153140.80506818785</c:v>
                </c:pt>
                <c:pt idx="230">
                  <c:v>153140.80506818785</c:v>
                </c:pt>
                <c:pt idx="231">
                  <c:v>153140.80506818785</c:v>
                </c:pt>
                <c:pt idx="232">
                  <c:v>153140.80506818785</c:v>
                </c:pt>
                <c:pt idx="233">
                  <c:v>153140.80506818785</c:v>
                </c:pt>
                <c:pt idx="234">
                  <c:v>153140.80506818785</c:v>
                </c:pt>
                <c:pt idx="235">
                  <c:v>153140.80506818785</c:v>
                </c:pt>
                <c:pt idx="236">
                  <c:v>153140.80506818785</c:v>
                </c:pt>
                <c:pt idx="237">
                  <c:v>153140.80506818785</c:v>
                </c:pt>
                <c:pt idx="238">
                  <c:v>153140.80506818785</c:v>
                </c:pt>
                <c:pt idx="239">
                  <c:v>153140.80506818785</c:v>
                </c:pt>
                <c:pt idx="240">
                  <c:v>153140.80506818785</c:v>
                </c:pt>
                <c:pt idx="241">
                  <c:v>153140.80506818785</c:v>
                </c:pt>
                <c:pt idx="242">
                  <c:v>153140.80506818785</c:v>
                </c:pt>
                <c:pt idx="243">
                  <c:v>153140.80506818785</c:v>
                </c:pt>
                <c:pt idx="244">
                  <c:v>153140.80506818785</c:v>
                </c:pt>
                <c:pt idx="245">
                  <c:v>153140.80506818785</c:v>
                </c:pt>
                <c:pt idx="246">
                  <c:v>153140.80506818785</c:v>
                </c:pt>
                <c:pt idx="247">
                  <c:v>153140.80506818785</c:v>
                </c:pt>
                <c:pt idx="248">
                  <c:v>153140.80506818785</c:v>
                </c:pt>
                <c:pt idx="249">
                  <c:v>153140.80506818785</c:v>
                </c:pt>
                <c:pt idx="250">
                  <c:v>153140.80506818785</c:v>
                </c:pt>
                <c:pt idx="251">
                  <c:v>153140.80506818785</c:v>
                </c:pt>
                <c:pt idx="252">
                  <c:v>153140.80506818785</c:v>
                </c:pt>
                <c:pt idx="253">
                  <c:v>153140.80506818785</c:v>
                </c:pt>
                <c:pt idx="254">
                  <c:v>153140.80506818785</c:v>
                </c:pt>
                <c:pt idx="255">
                  <c:v>153140.80506818785</c:v>
                </c:pt>
                <c:pt idx="256">
                  <c:v>153140.80506818785</c:v>
                </c:pt>
                <c:pt idx="257">
                  <c:v>153140.80506818785</c:v>
                </c:pt>
                <c:pt idx="258">
                  <c:v>153140.80506818785</c:v>
                </c:pt>
                <c:pt idx="259">
                  <c:v>153140.80506818785</c:v>
                </c:pt>
                <c:pt idx="260">
                  <c:v>153140.80506818785</c:v>
                </c:pt>
                <c:pt idx="261">
                  <c:v>153140.80506818785</c:v>
                </c:pt>
                <c:pt idx="262">
                  <c:v>153140.80506818785</c:v>
                </c:pt>
                <c:pt idx="263">
                  <c:v>153140.80506818785</c:v>
                </c:pt>
                <c:pt idx="264">
                  <c:v>153140.80506818785</c:v>
                </c:pt>
                <c:pt idx="265">
                  <c:v>153140.80506818785</c:v>
                </c:pt>
                <c:pt idx="266">
                  <c:v>153140.80506818785</c:v>
                </c:pt>
                <c:pt idx="267">
                  <c:v>153140.80506818785</c:v>
                </c:pt>
                <c:pt idx="268">
                  <c:v>153140.80506818785</c:v>
                </c:pt>
                <c:pt idx="269">
                  <c:v>153140.80506818785</c:v>
                </c:pt>
                <c:pt idx="270">
                  <c:v>153140.80506818785</c:v>
                </c:pt>
                <c:pt idx="271">
                  <c:v>153140.80506818785</c:v>
                </c:pt>
                <c:pt idx="272">
                  <c:v>153140.80506818785</c:v>
                </c:pt>
                <c:pt idx="273">
                  <c:v>153140.80506818785</c:v>
                </c:pt>
                <c:pt idx="274">
                  <c:v>153140.80506818785</c:v>
                </c:pt>
                <c:pt idx="275">
                  <c:v>153140.80506818785</c:v>
                </c:pt>
                <c:pt idx="276">
                  <c:v>153140.80506818785</c:v>
                </c:pt>
                <c:pt idx="277">
                  <c:v>153140.80506818785</c:v>
                </c:pt>
                <c:pt idx="278">
                  <c:v>153140.80506818785</c:v>
                </c:pt>
                <c:pt idx="279">
                  <c:v>153140.80506818785</c:v>
                </c:pt>
                <c:pt idx="280">
                  <c:v>153140.80506818785</c:v>
                </c:pt>
                <c:pt idx="281">
                  <c:v>153140.80506818785</c:v>
                </c:pt>
                <c:pt idx="282">
                  <c:v>153140.80506818785</c:v>
                </c:pt>
                <c:pt idx="283">
                  <c:v>153140.80506818785</c:v>
                </c:pt>
                <c:pt idx="284">
                  <c:v>153140.80506818785</c:v>
                </c:pt>
                <c:pt idx="285">
                  <c:v>153140.80506818785</c:v>
                </c:pt>
                <c:pt idx="286">
                  <c:v>153140.80506818785</c:v>
                </c:pt>
                <c:pt idx="287">
                  <c:v>153140.80506818785</c:v>
                </c:pt>
                <c:pt idx="288">
                  <c:v>153140.80506818785</c:v>
                </c:pt>
                <c:pt idx="289">
                  <c:v>153140.80506818785</c:v>
                </c:pt>
                <c:pt idx="290">
                  <c:v>153140.80506818785</c:v>
                </c:pt>
                <c:pt idx="291">
                  <c:v>153140.80506818785</c:v>
                </c:pt>
                <c:pt idx="292">
                  <c:v>153140.80506818785</c:v>
                </c:pt>
                <c:pt idx="293">
                  <c:v>153140.80506818785</c:v>
                </c:pt>
                <c:pt idx="294">
                  <c:v>153140.80506818785</c:v>
                </c:pt>
                <c:pt idx="295">
                  <c:v>153140.80506818785</c:v>
                </c:pt>
                <c:pt idx="296">
                  <c:v>153140.80506818785</c:v>
                </c:pt>
                <c:pt idx="297">
                  <c:v>153140.80506818785</c:v>
                </c:pt>
                <c:pt idx="298">
                  <c:v>153140.80506818785</c:v>
                </c:pt>
                <c:pt idx="299">
                  <c:v>153140.80506818785</c:v>
                </c:pt>
                <c:pt idx="300">
                  <c:v>153140.80506818785</c:v>
                </c:pt>
                <c:pt idx="301">
                  <c:v>153140.80506818785</c:v>
                </c:pt>
                <c:pt idx="302">
                  <c:v>153140.80506818785</c:v>
                </c:pt>
                <c:pt idx="303">
                  <c:v>153140.80506818785</c:v>
                </c:pt>
                <c:pt idx="304">
                  <c:v>153140.80506818785</c:v>
                </c:pt>
                <c:pt idx="305">
                  <c:v>153140.80506818785</c:v>
                </c:pt>
                <c:pt idx="306">
                  <c:v>153140.80506818785</c:v>
                </c:pt>
                <c:pt idx="307">
                  <c:v>153140.80506818785</c:v>
                </c:pt>
                <c:pt idx="308">
                  <c:v>153140.80506818785</c:v>
                </c:pt>
                <c:pt idx="309">
                  <c:v>153140.80506818785</c:v>
                </c:pt>
                <c:pt idx="310">
                  <c:v>153140.80506818785</c:v>
                </c:pt>
                <c:pt idx="311">
                  <c:v>153140.80506818785</c:v>
                </c:pt>
                <c:pt idx="312">
                  <c:v>153140.80506818785</c:v>
                </c:pt>
                <c:pt idx="313">
                  <c:v>153140.80506818785</c:v>
                </c:pt>
                <c:pt idx="314">
                  <c:v>153140.80506818785</c:v>
                </c:pt>
                <c:pt idx="315">
                  <c:v>153140.80506818785</c:v>
                </c:pt>
                <c:pt idx="316">
                  <c:v>153140.80506818785</c:v>
                </c:pt>
                <c:pt idx="317">
                  <c:v>153140.80506818785</c:v>
                </c:pt>
                <c:pt idx="318">
                  <c:v>153140.80506818785</c:v>
                </c:pt>
                <c:pt idx="319">
                  <c:v>153140.80506818785</c:v>
                </c:pt>
                <c:pt idx="320">
                  <c:v>153140.80506818785</c:v>
                </c:pt>
                <c:pt idx="321">
                  <c:v>153140.80506818785</c:v>
                </c:pt>
                <c:pt idx="322">
                  <c:v>153140.80506818785</c:v>
                </c:pt>
                <c:pt idx="323">
                  <c:v>153140.80506818785</c:v>
                </c:pt>
                <c:pt idx="324">
                  <c:v>153140.80506818785</c:v>
                </c:pt>
                <c:pt idx="325">
                  <c:v>153140.80506818785</c:v>
                </c:pt>
                <c:pt idx="326">
                  <c:v>153140.80506818785</c:v>
                </c:pt>
                <c:pt idx="327">
                  <c:v>153140.80506818785</c:v>
                </c:pt>
                <c:pt idx="328">
                  <c:v>153140.80506818785</c:v>
                </c:pt>
                <c:pt idx="329">
                  <c:v>153140.80506818785</c:v>
                </c:pt>
                <c:pt idx="330">
                  <c:v>153140.80506818785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D4-4A3A-9A60-3D8138570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510984"/>
        <c:axId val="309508360"/>
      </c:scatterChart>
      <c:valAx>
        <c:axId val="309510984"/>
        <c:scaling>
          <c:orientation val="minMax"/>
          <c:max val="1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08360"/>
        <c:crosses val="autoZero"/>
        <c:crossBetween val="midCat"/>
        <c:majorUnit val="20"/>
      </c:valAx>
      <c:valAx>
        <c:axId val="309508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10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Italy!$B$4:$B$355</c:f>
              <c:numCache>
                <c:formatCode>General</c:formatCode>
                <c:ptCount val="3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</c:numCache>
            </c:numRef>
          </c:xVal>
          <c:yVal>
            <c:numRef>
              <c:f>Italy!$F$4:$F$355</c:f>
              <c:numCache>
                <c:formatCode>General</c:formatCode>
                <c:ptCount val="352"/>
                <c:pt idx="1">
                  <c:v>3.0516356856435325E-187</c:v>
                </c:pt>
                <c:pt idx="2">
                  <c:v>2.8018182057019369E-148</c:v>
                </c:pt>
                <c:pt idx="3">
                  <c:v>2.4426153090096907E-123</c:v>
                </c:pt>
                <c:pt idx="4">
                  <c:v>1.5393043695548339E-105</c:v>
                </c:pt>
                <c:pt idx="5">
                  <c:v>5.3460061138288568E-92</c:v>
                </c:pt>
                <c:pt idx="6">
                  <c:v>2.9726375440001264E-81</c:v>
                </c:pt>
                <c:pt idx="7">
                  <c:v>1.8198245292910662E-72</c:v>
                </c:pt>
                <c:pt idx="8">
                  <c:v>4.0662203864133119E-65</c:v>
                </c:pt>
                <c:pt idx="9">
                  <c:v>7.3182302261892899E-59</c:v>
                </c:pt>
                <c:pt idx="10">
                  <c:v>1.8346872322562486E-53</c:v>
                </c:pt>
                <c:pt idx="11">
                  <c:v>9.4942925079825749E-49</c:v>
                </c:pt>
                <c:pt idx="12">
                  <c:v>1.3566890551454975E-44</c:v>
                </c:pt>
                <c:pt idx="13">
                  <c:v>6.6752371302935921E-41</c:v>
                </c:pt>
                <c:pt idx="14">
                  <c:v>1.3417137108847566E-37</c:v>
                </c:pt>
                <c:pt idx="15">
                  <c:v>1.2606478888874291E-34</c:v>
                </c:pt>
                <c:pt idx="16">
                  <c:v>6.1679224135917541E-32</c:v>
                </c:pt>
                <c:pt idx="17">
                  <c:v>1.7152899785824859E-29</c:v>
                </c:pt>
                <c:pt idx="18">
                  <c:v>2.913664483756033E-27</c:v>
                </c:pt>
                <c:pt idx="19">
                  <c:v>3.2091633617034561E-25</c:v>
                </c:pt>
                <c:pt idx="20">
                  <c:v>2.409614534857709E-23</c:v>
                </c:pt>
                <c:pt idx="21">
                  <c:v>1.2867797861807961E-21</c:v>
                </c:pt>
                <c:pt idx="22">
                  <c:v>5.0669343659878331E-20</c:v>
                </c:pt>
                <c:pt idx="23">
                  <c:v>1.5175313087936222E-18</c:v>
                </c:pt>
                <c:pt idx="24">
                  <c:v>3.550762143440349E-17</c:v>
                </c:pt>
                <c:pt idx="25">
                  <c:v>6.6438399286956105E-16</c:v>
                </c:pt>
                <c:pt idx="26">
                  <c:v>1.0145679874491998E-14</c:v>
                </c:pt>
                <c:pt idx="27">
                  <c:v>1.2873183782857659E-13</c:v>
                </c:pt>
                <c:pt idx="28">
                  <c:v>1.3788008165714739E-12</c:v>
                </c:pt>
                <c:pt idx="29">
                  <c:v>1.2642064583905352E-11</c:v>
                </c:pt>
                <c:pt idx="30">
                  <c:v>1.0047485507638143E-10</c:v>
                </c:pt>
                <c:pt idx="31">
                  <c:v>6.9994621189731753E-10</c:v>
                </c:pt>
                <c:pt idx="32">
                  <c:v>4.3170202966981809E-9</c:v>
                </c:pt>
                <c:pt idx="33">
                  <c:v>2.3786108445224069E-8</c:v>
                </c:pt>
                <c:pt idx="34">
                  <c:v>1.1803428631825339E-7</c:v>
                </c:pt>
                <c:pt idx="35">
                  <c:v>5.3140810738605409E-7</c:v>
                </c:pt>
                <c:pt idx="36">
                  <c:v>2.1851277171837063E-6</c:v>
                </c:pt>
                <c:pt idx="37">
                  <c:v>8.2562961688170409E-6</c:v>
                </c:pt>
                <c:pt idx="38">
                  <c:v>2.8823826963796718E-5</c:v>
                </c:pt>
                <c:pt idx="39">
                  <c:v>9.344724998890962E-5</c:v>
                </c:pt>
                <c:pt idx="40">
                  <c:v>2.8264086961191852E-4</c:v>
                </c:pt>
                <c:pt idx="41">
                  <c:v>8.0093215430369034E-4</c:v>
                </c:pt>
                <c:pt idx="42">
                  <c:v>2.1347065895410836E-3</c:v>
                </c:pt>
                <c:pt idx="43">
                  <c:v>5.3705289929347633E-3</c:v>
                </c:pt>
                <c:pt idx="44">
                  <c:v>1.2795741080092767E-2</c:v>
                </c:pt>
                <c:pt idx="45">
                  <c:v>2.8960513722503779E-2</c:v>
                </c:pt>
                <c:pt idx="46">
                  <c:v>6.2439936087132414E-2</c:v>
                </c:pt>
                <c:pt idx="47">
                  <c:v>0.12857778106740458</c:v>
                </c:pt>
                <c:pt idx="48">
                  <c:v>0.25349277050285945</c:v>
                </c:pt>
                <c:pt idx="49">
                  <c:v>0.47955050559468448</c:v>
                </c:pt>
                <c:pt idx="50">
                  <c:v>0.87231949454486035</c:v>
                </c:pt>
                <c:pt idx="51">
                  <c:v>1.5287222120267601</c:v>
                </c:pt>
                <c:pt idx="52">
                  <c:v>2.5856734166291653</c:v>
                </c:pt>
                <c:pt idx="53">
                  <c:v>4.2280161640091531</c:v>
                </c:pt>
                <c:pt idx="54">
                  <c:v>6.6941072030213729</c:v>
                </c:pt>
                <c:pt idx="55">
                  <c:v>10.277082110738817</c:v>
                </c:pt>
                <c:pt idx="56">
                  <c:v>15.319768120554905</c:v>
                </c:pt>
                <c:pt idx="57">
                  <c:v>22.20150865406486</c:v>
                </c:pt>
                <c:pt idx="58">
                  <c:v>31.315865248299772</c:v>
                </c:pt>
                <c:pt idx="59">
                  <c:v>43.03924135504073</c:v>
                </c:pt>
                <c:pt idx="60">
                  <c:v>57.691815434950058</c:v>
                </c:pt>
                <c:pt idx="61">
                  <c:v>75.493590711602479</c:v>
                </c:pt>
                <c:pt idx="62">
                  <c:v>96.51963326922845</c:v>
                </c:pt>
                <c:pt idx="63">
                  <c:v>120.65944283572946</c:v>
                </c:pt>
                <c:pt idx="64">
                  <c:v>147.58568849251139</c:v>
                </c:pt>
                <c:pt idx="65">
                  <c:v>176.73713489177362</c:v>
                </c:pt>
                <c:pt idx="66">
                  <c:v>207.31948213422322</c:v>
                </c:pt>
                <c:pt idx="67">
                  <c:v>238.32615634528065</c:v>
                </c:pt>
                <c:pt idx="68">
                  <c:v>268.57902677424318</c:v>
                </c:pt>
                <c:pt idx="69">
                  <c:v>296.78685960052849</c:v>
                </c:pt>
                <c:pt idx="70">
                  <c:v>321.61733655861235</c:v>
                </c:pt>
                <c:pt idx="71">
                  <c:v>341.77692718893422</c:v>
                </c:pt>
                <c:pt idx="72">
                  <c:v>356.09199841006421</c:v>
                </c:pt>
                <c:pt idx="73">
                  <c:v>363.58437243457911</c:v>
                </c:pt>
                <c:pt idx="74">
                  <c:v>363.5351001990266</c:v>
                </c:pt>
                <c:pt idx="75">
                  <c:v>355.53140487339624</c:v>
                </c:pt>
                <c:pt idx="76">
                  <c:v>339.49339843000325</c:v>
                </c:pt>
                <c:pt idx="77">
                  <c:v>315.67907057173034</c:v>
                </c:pt>
                <c:pt idx="78">
                  <c:v>284.66796997520487</c:v>
                </c:pt>
                <c:pt idx="79">
                  <c:v>247.32573862232584</c:v>
                </c:pt>
                <c:pt idx="80">
                  <c:v>204.75305938740621</c:v>
                </c:pt>
                <c:pt idx="81">
                  <c:v>158.22353024161112</c:v>
                </c:pt>
                <c:pt idx="82">
                  <c:v>109.11544215853155</c:v>
                </c:pt>
                <c:pt idx="83">
                  <c:v>58.842426414309557</c:v>
                </c:pt>
                <c:pt idx="84">
                  <c:v>8.7875120672069897</c:v>
                </c:pt>
                <c:pt idx="85">
                  <c:v>-39.75560956220761</c:v>
                </c:pt>
                <c:pt idx="86">
                  <c:v>-85.631267999741794</c:v>
                </c:pt>
                <c:pt idx="87">
                  <c:v>-127.85864384906381</c:v>
                </c:pt>
                <c:pt idx="88">
                  <c:v>-165.65598023141683</c:v>
                </c:pt>
                <c:pt idx="89">
                  <c:v>-198.45234853024067</c:v>
                </c:pt>
                <c:pt idx="90">
                  <c:v>-225.88792361880951</c:v>
                </c:pt>
                <c:pt idx="91">
                  <c:v>-247.80431269439396</c:v>
                </c:pt>
                <c:pt idx="92">
                  <c:v>-264.22686510610311</c:v>
                </c:pt>
                <c:pt idx="93">
                  <c:v>-275.34107564413853</c:v>
                </c:pt>
                <c:pt idx="94">
                  <c:v>-281.46520333776698</c:v>
                </c:pt>
                <c:pt idx="95">
                  <c:v>-283.02109449285672</c:v>
                </c:pt>
                <c:pt idx="96">
                  <c:v>-280.50495996328073</c:v>
                </c:pt>
                <c:pt idx="97">
                  <c:v>-274.45955051120791</c:v>
                </c:pt>
                <c:pt idx="98">
                  <c:v>-265.44883574514961</c:v>
                </c:pt>
                <c:pt idx="99">
                  <c:v>-254.03595155437824</c:v>
                </c:pt>
                <c:pt idx="100">
                  <c:v>-240.76486176485059</c:v>
                </c:pt>
                <c:pt idx="101">
                  <c:v>-226.14589865702123</c:v>
                </c:pt>
                <c:pt idx="102">
                  <c:v>-210.64511417862082</c:v>
                </c:pt>
                <c:pt idx="103">
                  <c:v>-194.677193546941</c:v>
                </c:pt>
                <c:pt idx="104">
                  <c:v>-178.60155513873042</c:v>
                </c:pt>
                <c:pt idx="105">
                  <c:v>-162.72118125375573</c:v>
                </c:pt>
                <c:pt idx="106">
                  <c:v>-147.28368728573366</c:v>
                </c:pt>
                <c:pt idx="107">
                  <c:v>-132.4841344994212</c:v>
                </c:pt>
                <c:pt idx="108">
                  <c:v>-118.46911601384795</c:v>
                </c:pt>
                <c:pt idx="109">
                  <c:v>-105.34168898391783</c:v>
                </c:pt>
                <c:pt idx="110">
                  <c:v>-93.166781330885215</c:v>
                </c:pt>
                <c:pt idx="111">
                  <c:v>-81.976762682787069</c:v>
                </c:pt>
                <c:pt idx="112">
                  <c:v>-71.776931590417064</c:v>
                </c:pt>
                <c:pt idx="113">
                  <c:v>-62.550730894420781</c:v>
                </c:pt>
                <c:pt idx="114">
                  <c:v>-54.264557753885128</c:v>
                </c:pt>
                <c:pt idx="115">
                  <c:v>-46.872082691632954</c:v>
                </c:pt>
                <c:pt idx="116">
                  <c:v>-40.318032271943423</c:v>
                </c:pt>
                <c:pt idx="117">
                  <c:v>-34.541422546902908</c:v>
                </c:pt>
                <c:pt idx="118">
                  <c:v>-29.478255509214478</c:v>
                </c:pt>
                <c:pt idx="119">
                  <c:v>-25.063709120846454</c:v>
                </c:pt>
                <c:pt idx="120">
                  <c:v>-21.233863892344843</c:v>
                </c:pt>
                <c:pt idx="121">
                  <c:v>-17.927016404725919</c:v>
                </c:pt>
                <c:pt idx="122">
                  <c:v>-15.084633542972114</c:v>
                </c:pt>
                <c:pt idx="123">
                  <c:v>-12.652001450574133</c:v>
                </c:pt>
                <c:pt idx="124">
                  <c:v>-10.578621136682578</c:v>
                </c:pt>
                <c:pt idx="125">
                  <c:v>-8.8183989831536991</c:v>
                </c:pt>
                <c:pt idx="126">
                  <c:v>-7.3296757050813284</c:v>
                </c:pt>
                <c:pt idx="127">
                  <c:v>-6.0751320967648503</c:v>
                </c:pt>
                <c:pt idx="128">
                  <c:v>-5.0216045189433132</c:v>
                </c:pt>
                <c:pt idx="129">
                  <c:v>-4.1398378295853107</c:v>
                </c:pt>
                <c:pt idx="130">
                  <c:v>-3.4041985226028348</c:v>
                </c:pt>
                <c:pt idx="131">
                  <c:v>-2.7923663409645467</c:v>
                </c:pt>
                <c:pt idx="132">
                  <c:v>-2.285018641188957</c:v>
                </c:pt>
                <c:pt idx="133">
                  <c:v>-1.8655183311218773</c:v>
                </c:pt>
                <c:pt idx="134">
                  <c:v>-1.519613276302187</c:v>
                </c:pt>
                <c:pt idx="135">
                  <c:v>-1.2351526444107579</c:v>
                </c:pt>
                <c:pt idx="136">
                  <c:v>-1.0018236901489326</c:v>
                </c:pt>
                <c:pt idx="137">
                  <c:v>-0.8109109244077759</c:v>
                </c:pt>
                <c:pt idx="138">
                  <c:v>-0.65507840839051612</c:v>
                </c:pt>
                <c:pt idx="139">
                  <c:v>-0.52817501232073472</c:v>
                </c:pt>
                <c:pt idx="140">
                  <c:v>-0.42506182894811229</c:v>
                </c:pt>
                <c:pt idx="141">
                  <c:v>-0.34146048784994476</c:v>
                </c:pt>
                <c:pt idx="142">
                  <c:v>-0.27382083610223917</c:v>
                </c:pt>
                <c:pt idx="143">
                  <c:v>-0.21920629823882432</c:v>
                </c:pt>
                <c:pt idx="144">
                  <c:v>-0.17519517281606234</c:v>
                </c:pt>
                <c:pt idx="145">
                  <c:v>-0.13979613877995134</c:v>
                </c:pt>
                <c:pt idx="146">
                  <c:v>-0.11137631125289654</c:v>
                </c:pt>
                <c:pt idx="147">
                  <c:v>-8.860028655909119E-2</c:v>
                </c:pt>
                <c:pt idx="148">
                  <c:v>-7.0378737143213965E-2</c:v>
                </c:pt>
                <c:pt idx="149">
                  <c:v>-5.5825248441215031E-2</c:v>
                </c:pt>
                <c:pt idx="150">
                  <c:v>-4.4220224226755533E-2</c:v>
                </c:pt>
                <c:pt idx="151">
                  <c:v>-3.4980819081935843E-2</c:v>
                </c:pt>
                <c:pt idx="152">
                  <c:v>-2.7635982697583814E-2</c:v>
                </c:pt>
                <c:pt idx="153">
                  <c:v>-2.180581829821325E-2</c:v>
                </c:pt>
                <c:pt idx="154">
                  <c:v>-1.7184565220260982E-2</c:v>
                </c:pt>
                <c:pt idx="155">
                  <c:v>-1.3526612928149634E-2</c:v>
                </c:pt>
                <c:pt idx="156">
                  <c:v>-1.0635040460007114E-2</c:v>
                </c:pt>
                <c:pt idx="157">
                  <c:v>-8.3522517747840058E-3</c:v>
                </c:pt>
                <c:pt idx="158">
                  <c:v>-6.5523443026846567E-3</c:v>
                </c:pt>
                <c:pt idx="159">
                  <c:v>-5.1349059184052949E-3</c:v>
                </c:pt>
                <c:pt idx="160">
                  <c:v>-4.0199853802328836E-3</c:v>
                </c:pt>
                <c:pt idx="161">
                  <c:v>-3.1440238545197841E-3</c:v>
                </c:pt>
                <c:pt idx="162">
                  <c:v>-2.4565713084955306E-3</c:v>
                </c:pt>
                <c:pt idx="163">
                  <c:v>-1.917642101279698E-3</c:v>
                </c:pt>
                <c:pt idx="164">
                  <c:v>-1.4955897743089523E-3</c:v>
                </c:pt>
                <c:pt idx="165">
                  <c:v>-1.1654025149378877E-3</c:v>
                </c:pt>
                <c:pt idx="166">
                  <c:v>-9.0733864900398959E-4</c:v>
                </c:pt>
                <c:pt idx="167">
                  <c:v>-7.0583634939647621E-4</c:v>
                </c:pt>
                <c:pt idx="168">
                  <c:v>-5.4864400171354341E-4</c:v>
                </c:pt>
                <c:pt idx="169">
                  <c:v>-4.2612775657268438E-4</c:v>
                </c:pt>
                <c:pt idx="170">
                  <c:v>-3.3072107580372893E-4</c:v>
                </c:pt>
                <c:pt idx="171">
                  <c:v>-2.5648785006647675E-4</c:v>
                </c:pt>
                <c:pt idx="172">
                  <c:v>-1.9877618626853858E-4</c:v>
                </c:pt>
                <c:pt idx="173">
                  <c:v>-1.5394445232461986E-4</c:v>
                </c:pt>
                <c:pt idx="174">
                  <c:v>-1.1914480722269712E-4</c:v>
                </c:pt>
                <c:pt idx="175">
                  <c:v>-9.2152388966843077E-5</c:v>
                </c:pt>
                <c:pt idx="176">
                  <c:v>-7.1230708929991595E-5</c:v>
                </c:pt>
                <c:pt idx="177">
                  <c:v>-5.5025713836088949E-5</c:v>
                </c:pt>
                <c:pt idx="178">
                  <c:v>-4.2482512917303754E-5</c:v>
                </c:pt>
                <c:pt idx="179">
                  <c:v>-3.2779999205424394E-5</c:v>
                </c:pt>
                <c:pt idx="180">
                  <c:v>-2.5279578934048229E-5</c:v>
                </c:pt>
                <c:pt idx="181">
                  <c:v>-1.9485009426534213E-5</c:v>
                </c:pt>
                <c:pt idx="182">
                  <c:v>-1.5010972510543843E-5</c:v>
                </c:pt>
                <c:pt idx="183">
                  <c:v>-1.1558508989126813E-5</c:v>
                </c:pt>
                <c:pt idx="184">
                  <c:v>-8.8958355535283225E-6</c:v>
                </c:pt>
                <c:pt idx="185">
                  <c:v>-6.8433793601797972E-6</c:v>
                </c:pt>
                <c:pt idx="186">
                  <c:v>-5.2621139171420614E-6</c:v>
                </c:pt>
                <c:pt idx="187">
                  <c:v>-4.0444762712294849E-6</c:v>
                </c:pt>
                <c:pt idx="188">
                  <c:v>-3.1073004479242107E-6</c:v>
                </c:pt>
                <c:pt idx="189">
                  <c:v>-2.3863242246065206E-6</c:v>
                </c:pt>
                <c:pt idx="190">
                  <c:v>-1.8319224405714892E-6</c:v>
                </c:pt>
                <c:pt idx="191">
                  <c:v>-1.4057956047768977E-6</c:v>
                </c:pt>
                <c:pt idx="192">
                  <c:v>-1.0784018802507173E-6</c:v>
                </c:pt>
                <c:pt idx="193">
                  <c:v>-8.2696703718923653E-7</c:v>
                </c:pt>
                <c:pt idx="194">
                  <c:v>-6.3394339712624916E-7</c:v>
                </c:pt>
                <c:pt idx="195">
                  <c:v>-4.8581729201774716E-7</c:v>
                </c:pt>
                <c:pt idx="196">
                  <c:v>-3.7218683652013023E-7</c:v>
                </c:pt>
                <c:pt idx="197">
                  <c:v>-2.8504920160551144E-7</c:v>
                </c:pt>
                <c:pt idx="198">
                  <c:v>-2.1825014059209855E-7</c:v>
                </c:pt>
                <c:pt idx="199">
                  <c:v>-1.6705908668087566E-7</c:v>
                </c:pt>
                <c:pt idx="200">
                  <c:v>-1.2784136788728278E-7</c:v>
                </c:pt>
                <c:pt idx="201">
                  <c:v>-9.7805483774102431E-8</c:v>
                </c:pt>
                <c:pt idx="202">
                  <c:v>-7.4808360658396115E-8</c:v>
                </c:pt>
                <c:pt idx="203">
                  <c:v>-5.7205362670300295E-8</c:v>
                </c:pt>
                <c:pt idx="204">
                  <c:v>-4.3734831281801413E-8</c:v>
                </c:pt>
                <c:pt idx="205">
                  <c:v>-3.3429247906775131E-8</c:v>
                </c:pt>
                <c:pt idx="206">
                  <c:v>-2.5546912890057028E-8</c:v>
                </c:pt>
                <c:pt idx="207">
                  <c:v>-1.951942656727218E-8</c:v>
                </c:pt>
                <c:pt idx="208">
                  <c:v>-1.4911335139381863E-8</c:v>
                </c:pt>
                <c:pt idx="209">
                  <c:v>-1.1389136707580653E-8</c:v>
                </c:pt>
                <c:pt idx="210">
                  <c:v>-8.6974860241146155E-9</c:v>
                </c:pt>
                <c:pt idx="211">
                  <c:v>-6.6409331026651891E-9</c:v>
                </c:pt>
                <c:pt idx="212">
                  <c:v>-5.0699139912144195E-9</c:v>
                </c:pt>
                <c:pt idx="213">
                  <c:v>-3.8700074768878193E-9</c:v>
                </c:pt>
                <c:pt idx="214">
                  <c:v>-2.9536992095454389E-9</c:v>
                </c:pt>
                <c:pt idx="215">
                  <c:v>-2.2540701379646982E-9</c:v>
                </c:pt>
                <c:pt idx="216">
                  <c:v>-1.7199611958906286E-9</c:v>
                </c:pt>
                <c:pt idx="217">
                  <c:v>-1.3122700909091309E-9</c:v>
                </c:pt>
                <c:pt idx="218">
                  <c:v>-1.0011159734118425E-9</c:v>
                </c:pt>
                <c:pt idx="219">
                  <c:v>-7.6366920617043139E-10</c:v>
                </c:pt>
                <c:pt idx="220">
                  <c:v>-5.8249066953191546E-10</c:v>
                </c:pt>
                <c:pt idx="221">
                  <c:v>-4.4426130221489694E-10</c:v>
                </c:pt>
                <c:pt idx="222">
                  <c:v>-3.3881042099598791E-10</c:v>
                </c:pt>
                <c:pt idx="223">
                  <c:v>-2.5837273129051774E-10</c:v>
                </c:pt>
                <c:pt idx="224">
                  <c:v>-1.9702033409018089E-10</c:v>
                </c:pt>
                <c:pt idx="225">
                  <c:v>-1.5022860663001295E-10</c:v>
                </c:pt>
                <c:pt idx="226">
                  <c:v>-1.1454447194637553E-10</c:v>
                </c:pt>
                <c:pt idx="227">
                  <c:v>-8.7332958428071614E-11</c:v>
                </c:pt>
                <c:pt idx="228">
                  <c:v>-6.6583608834779746E-11</c:v>
                </c:pt>
                <c:pt idx="229">
                  <c:v>-5.0762631770876019E-11</c:v>
                </c:pt>
                <c:pt idx="230">
                  <c:v>-3.8700006465991057E-11</c:v>
                </c:pt>
                <c:pt idx="231">
                  <c:v>-2.9503291229512578E-11</c:v>
                </c:pt>
                <c:pt idx="232">
                  <c:v>-2.2491829168032378E-11</c:v>
                </c:pt>
                <c:pt idx="233">
                  <c:v>-1.7146531306679152E-11</c:v>
                </c:pt>
                <c:pt idx="234">
                  <c:v>-1.307155416513146E-11</c:v>
                </c:pt>
                <c:pt idx="235">
                  <c:v>-9.9650581359563643E-12</c:v>
                </c:pt>
                <c:pt idx="236">
                  <c:v>-7.5968975335859537E-12</c:v>
                </c:pt>
                <c:pt idx="237">
                  <c:v>-5.7916010541583422E-12</c:v>
                </c:pt>
                <c:pt idx="238">
                  <c:v>-4.4153894539043704E-12</c:v>
                </c:pt>
                <c:pt idx="239">
                  <c:v>-3.3662737195350104E-12</c:v>
                </c:pt>
                <c:pt idx="240">
                  <c:v>-2.5665034467220884E-12</c:v>
                </c:pt>
                <c:pt idx="241">
                  <c:v>-1.9568080701918549E-12</c:v>
                </c:pt>
                <c:pt idx="242">
                  <c:v>-1.4920056257612902E-12</c:v>
                </c:pt>
                <c:pt idx="243">
                  <c:v>-1.1376545234682217E-12</c:v>
                </c:pt>
                <c:pt idx="244">
                  <c:v>-8.6750075049684001E-13</c:v>
                </c:pt>
                <c:pt idx="245">
                  <c:v>-6.6153164184235737E-13</c:v>
                </c:pt>
                <c:pt idx="246">
                  <c:v>-5.0449216438355997E-13</c:v>
                </c:pt>
                <c:pt idx="247">
                  <c:v>-3.8475384762992676E-13</c:v>
                </c:pt>
                <c:pt idx="248">
                  <c:v>-2.93452575969551E-13</c:v>
                </c:pt>
                <c:pt idx="249">
                  <c:v>-2.2383135245534998E-13</c:v>
                </c:pt>
                <c:pt idx="250">
                  <c:v>-1.7073931883003008E-13</c:v>
                </c:pt>
                <c:pt idx="251">
                  <c:v>-1.3024988952398702E-13</c:v>
                </c:pt>
                <c:pt idx="252">
                  <c:v>-9.9369682795307203E-14</c:v>
                </c:pt>
                <c:pt idx="253">
                  <c:v>-7.5816661788980825E-14</c:v>
                </c:pt>
                <c:pt idx="254">
                  <c:v>-5.7851029385859042E-14</c:v>
                </c:pt>
                <c:pt idx="255">
                  <c:v>-4.4146332730301701E-14</c:v>
                </c:pt>
                <c:pt idx="256">
                  <c:v>-3.3691215713221635E-14</c:v>
                </c:pt>
                <c:pt idx="257">
                  <c:v>-2.5714531233668069E-14</c:v>
                </c:pt>
                <c:pt idx="258">
                  <c:v>-1.9628258153753028E-14</c:v>
                </c:pt>
                <c:pt idx="259">
                  <c:v>-1.4983988916676798E-14</c:v>
                </c:pt>
                <c:pt idx="260">
                  <c:v>-1.1439760738075781E-14</c:v>
                </c:pt>
                <c:pt idx="261">
                  <c:v>-8.7347707714494802E-15</c:v>
                </c:pt>
                <c:pt idx="262">
                  <c:v>-6.6701006159928035E-15</c:v>
                </c:pt>
                <c:pt idx="263">
                  <c:v>-5.0940213768233948E-15</c:v>
                </c:pt>
                <c:pt idx="264">
                  <c:v>-3.8907902886933255E-15</c:v>
                </c:pt>
                <c:pt idx="265">
                  <c:v>-2.9721088925264717E-15</c:v>
                </c:pt>
                <c:pt idx="266">
                  <c:v>-2.2706101334460395E-15</c:v>
                </c:pt>
                <c:pt idx="267">
                  <c:v>-1.7348921806207598E-15</c:v>
                </c:pt>
                <c:pt idx="268">
                  <c:v>-1.325731420917581E-15</c:v>
                </c:pt>
                <c:pt idx="269">
                  <c:v>-1.0131944611582551E-15</c:v>
                </c:pt>
                <c:pt idx="270">
                  <c:v>-7.7443557442877362E-16</c:v>
                </c:pt>
                <c:pt idx="271">
                  <c:v>-5.920167880247127E-16</c:v>
                </c:pt>
                <c:pt idx="272">
                  <c:v>-4.5262650182547231E-16</c:v>
                </c:pt>
                <c:pt idx="273">
                  <c:v>-3.4610201742253413E-16</c:v>
                </c:pt>
                <c:pt idx="274">
                  <c:v>-2.6468383837976834E-16</c:v>
                </c:pt>
                <c:pt idx="275">
                  <c:v>-2.0244673816410577E-16</c:v>
                </c:pt>
                <c:pt idx="276">
                  <c:v>-1.5486565545636903E-16</c:v>
                </c:pt>
                <c:pt idx="277">
                  <c:v>-1.1848443526209499E-16</c:v>
                </c:pt>
                <c:pt idx="278">
                  <c:v>-9.0663026665684757E-17</c:v>
                </c:pt>
                <c:pt idx="279">
                  <c:v>-6.9384536758056081E-17</c:v>
                </c:pt>
                <c:pt idx="280">
                  <c:v>-5.310795400283156E-17</c:v>
                </c:pt>
                <c:pt idx="281">
                  <c:v>-4.0655719871828898E-17</c:v>
                </c:pt>
                <c:pt idx="282">
                  <c:v>-3.1127894066324111E-17</c:v>
                </c:pt>
                <c:pt idx="283">
                  <c:v>-2.3836615906950094E-17</c:v>
                </c:pt>
                <c:pt idx="284">
                  <c:v>-1.8256057239189292E-17</c:v>
                </c:pt>
                <c:pt idx="285">
                  <c:v>-1.3984200790341021E-17</c:v>
                </c:pt>
                <c:pt idx="286">
                  <c:v>-1.0713646426105711E-17</c:v>
                </c:pt>
                <c:pt idx="287">
                  <c:v>-8.2093103083405024E-18</c:v>
                </c:pt>
                <c:pt idx="288">
                  <c:v>-6.2913874350605876E-18</c:v>
                </c:pt>
                <c:pt idx="289">
                  <c:v>-4.8223337209939168E-18</c:v>
                </c:pt>
                <c:pt idx="290">
                  <c:v>-3.6969180731246322E-18</c:v>
                </c:pt>
                <c:pt idx="291">
                  <c:v>-2.8346195036895988E-18</c:v>
                </c:pt>
                <c:pt idx="292">
                  <c:v>-2.1738157306637523E-18</c:v>
                </c:pt>
                <c:pt idx="293">
                  <c:v>-1.6673405490758318E-18</c:v>
                </c:pt>
                <c:pt idx="294">
                  <c:v>-1.2790871299862742E-18</c:v>
                </c:pt>
                <c:pt idx="295">
                  <c:v>-9.8141065204158103E-19</c:v>
                </c:pt>
                <c:pt idx="296">
                  <c:v>-7.5314188814249436E-19</c:v>
                </c:pt>
                <c:pt idx="297">
                  <c:v>-5.7806782553630206E-19</c:v>
                </c:pt>
                <c:pt idx="298">
                  <c:v>-4.4376934856014234E-19</c:v>
                </c:pt>
                <c:pt idx="299">
                  <c:v>-3.4073194462244538E-19</c:v>
                </c:pt>
                <c:pt idx="300">
                  <c:v>-2.6166520243394416E-19</c:v>
                </c:pt>
                <c:pt idx="301">
                  <c:v>-2.0098200462074857E-19</c:v>
                </c:pt>
                <c:pt idx="302">
                  <c:v>-1.5439987954039062E-19</c:v>
                </c:pt>
                <c:pt idx="303">
                  <c:v>-1.1863581291242344E-19</c:v>
                </c:pt>
                <c:pt idx="304">
                  <c:v>-9.1172572712475897E-20</c:v>
                </c:pt>
                <c:pt idx="305">
                  <c:v>-7.0079762375677646E-20</c:v>
                </c:pt>
                <c:pt idx="306">
                  <c:v>-5.3876763193825843E-20</c:v>
                </c:pt>
                <c:pt idx="307">
                  <c:v>-4.1427743635232782E-20</c:v>
                </c:pt>
                <c:pt idx="308">
                  <c:v>-3.1861220195259115E-20</c:v>
                </c:pt>
                <c:pt idx="309">
                  <c:v>-2.4508418628092738E-20</c:v>
                </c:pt>
                <c:pt idx="310">
                  <c:v>-1.8856033842278574E-20</c:v>
                </c:pt>
                <c:pt idx="311">
                  <c:v>-1.4510019044407466E-20</c:v>
                </c:pt>
                <c:pt idx="312">
                  <c:v>-1.1167824527702203E-20</c:v>
                </c:pt>
                <c:pt idx="313">
                  <c:v>-8.5971108755282085E-21</c:v>
                </c:pt>
                <c:pt idx="314">
                  <c:v>-6.6194238905276962E-21</c:v>
                </c:pt>
                <c:pt idx="315">
                  <c:v>-5.0976726064205741E-21</c:v>
                </c:pt>
                <c:pt idx="316">
                  <c:v>-3.9265227805417625E-21</c:v>
                </c:pt>
                <c:pt idx="317">
                  <c:v>-3.0250257934603079E-21</c:v>
                </c:pt>
                <c:pt idx="318">
                  <c:v>-2.3309618045095921E-21</c:v>
                </c:pt>
                <c:pt idx="319">
                  <c:v>-1.7964977321037798E-21</c:v>
                </c:pt>
                <c:pt idx="320">
                  <c:v>-1.3848538686410093E-21</c:v>
                </c:pt>
                <c:pt idx="321">
                  <c:v>-1.0677443762881472E-21</c:v>
                </c:pt>
                <c:pt idx="322">
                  <c:v>-8.2341164981451931E-22</c:v>
                </c:pt>
                <c:pt idx="323">
                  <c:v>-6.3511648506659348E-22</c:v>
                </c:pt>
                <c:pt idx="324">
                  <c:v>-4.8997814913266977E-22</c:v>
                </c:pt>
                <c:pt idx="325">
                  <c:v>-3.780831016903015E-22</c:v>
                </c:pt>
                <c:pt idx="326">
                  <c:v>-2.9180002069218478E-22</c:v>
                </c:pt>
                <c:pt idx="327">
                  <c:v>-2.2525328280724397E-22</c:v>
                </c:pt>
                <c:pt idx="328">
                  <c:v>-1.7391816893502325E-22</c:v>
                </c:pt>
                <c:pt idx="329">
                  <c:v>-1.3430959586923443E-22</c:v>
                </c:pt>
                <c:pt idx="330">
                  <c:v>-1.0374272079774735E-22</c:v>
                </c:pt>
                <c:pt idx="331">
                  <c:v>-8.0148788600937357E-23</c:v>
                </c:pt>
                <c:pt idx="332">
                  <c:v>-6.1933447571852659E-23</c:v>
                </c:pt>
                <c:pt idx="333">
                  <c:v>-4.7867719148627127E-23</c:v>
                </c:pt>
                <c:pt idx="334">
                  <c:v>-3.7004079998941936E-23</c:v>
                </c:pt>
                <c:pt idx="335">
                  <c:v>-2.8611860184418E-23</c:v>
                </c:pt>
                <c:pt idx="336">
                  <c:v>-2.2127501768288165E-23</c:v>
                </c:pt>
                <c:pt idx="337">
                  <c:v>-1.7116252157882589E-23</c:v>
                </c:pt>
                <c:pt idx="338">
                  <c:v>-1.3242657844856178E-23</c:v>
                </c:pt>
                <c:pt idx="339">
                  <c:v>-1.0247832388893884E-23</c:v>
                </c:pt>
                <c:pt idx="340">
                  <c:v>-7.9319399726635126E-24</c:v>
                </c:pt>
                <c:pt idx="341">
                  <c:v>-6.1406952547684429E-24</c:v>
                </c:pt>
                <c:pt idx="342">
                  <c:v>-4.7549566024956626E-24</c:v>
                </c:pt>
                <c:pt idx="343">
                  <c:v>-3.682702325172133E-24</c:v>
                </c:pt>
                <c:pt idx="344">
                  <c:v>-2.8528430187189722E-24</c:v>
                </c:pt>
                <c:pt idx="345">
                  <c:v>-2.2104489153423368E-24</c:v>
                </c:pt>
                <c:pt idx="346">
                  <c:v>-1.7130679237978588E-24</c:v>
                </c:pt>
                <c:pt idx="347">
                  <c:v>-1.3278845416996426E-24</c:v>
                </c:pt>
                <c:pt idx="348">
                  <c:v>-1.0295271683077359E-24</c:v>
                </c:pt>
                <c:pt idx="349">
                  <c:v>-7.9837550035849909E-25</c:v>
                </c:pt>
                <c:pt idx="350">
                  <c:v>-6.1925369616658215E-25</c:v>
                </c:pt>
                <c:pt idx="351">
                  <c:v>-4.8042118350117474E-25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A8A-4F64-8F32-B38DB7AAE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170872"/>
        <c:axId val="728171856"/>
      </c:scatterChar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Italy!$B$4:$B$355</c:f>
              <c:numCache>
                <c:formatCode>General</c:formatCode>
                <c:ptCount val="3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</c:numCache>
            </c:numRef>
          </c:xVal>
          <c:yVal>
            <c:numRef>
              <c:f>Italy!$E$4:$E$355</c:f>
              <c:numCache>
                <c:formatCode>General</c:formatCode>
                <c:ptCount val="352"/>
                <c:pt idx="0">
                  <c:v>3.5486432864146165E-264</c:v>
                </c:pt>
                <c:pt idx="1">
                  <c:v>3.0516356856435325E-187</c:v>
                </c:pt>
                <c:pt idx="2">
                  <c:v>2.8018182057019369E-148</c:v>
                </c:pt>
                <c:pt idx="3">
                  <c:v>2.4426153090096907E-123</c:v>
                </c:pt>
                <c:pt idx="4">
                  <c:v>1.5393043695548339E-105</c:v>
                </c:pt>
                <c:pt idx="5">
                  <c:v>5.3460061138290108E-92</c:v>
                </c:pt>
                <c:pt idx="6">
                  <c:v>2.9726375440535865E-81</c:v>
                </c:pt>
                <c:pt idx="7">
                  <c:v>1.8198245322637038E-72</c:v>
                </c:pt>
                <c:pt idx="8">
                  <c:v>4.0662205683957647E-65</c:v>
                </c:pt>
                <c:pt idx="9">
                  <c:v>7.3182342924098586E-59</c:v>
                </c:pt>
                <c:pt idx="10">
                  <c:v>1.8346945504905409E-53</c:v>
                </c:pt>
                <c:pt idx="11">
                  <c:v>9.494475977437624E-49</c:v>
                </c:pt>
                <c:pt idx="12">
                  <c:v>1.3567839999052719E-44</c:v>
                </c:pt>
                <c:pt idx="13">
                  <c:v>6.6765939142934976E-41</c:v>
                </c:pt>
                <c:pt idx="14">
                  <c:v>1.342381370276186E-37</c:v>
                </c:pt>
                <c:pt idx="15">
                  <c:v>1.2619902702577053E-34</c:v>
                </c:pt>
                <c:pt idx="16">
                  <c:v>6.180542316294331E-32</c:v>
                </c:pt>
                <c:pt idx="17">
                  <c:v>1.7214705208987804E-29</c:v>
                </c:pt>
                <c:pt idx="18">
                  <c:v>2.9308791889650209E-27</c:v>
                </c:pt>
                <c:pt idx="19">
                  <c:v>3.2384721535931065E-25</c:v>
                </c:pt>
                <c:pt idx="20">
                  <c:v>2.44199925639364E-23</c:v>
                </c:pt>
                <c:pt idx="21">
                  <c:v>1.3111997787447326E-21</c:v>
                </c:pt>
                <c:pt idx="22">
                  <c:v>5.1980543438623065E-20</c:v>
                </c:pt>
                <c:pt idx="23">
                  <c:v>1.5695118522322453E-18</c:v>
                </c:pt>
                <c:pt idx="24">
                  <c:v>3.7077133286635734E-17</c:v>
                </c:pt>
                <c:pt idx="25">
                  <c:v>7.014611261561968E-16</c:v>
                </c:pt>
                <c:pt idx="26">
                  <c:v>1.0847141000648194E-14</c:v>
                </c:pt>
                <c:pt idx="27">
                  <c:v>1.395789788292248E-13</c:v>
                </c:pt>
                <c:pt idx="28">
                  <c:v>1.5183797954006986E-12</c:v>
                </c:pt>
                <c:pt idx="29">
                  <c:v>1.416044437930605E-11</c:v>
                </c:pt>
                <c:pt idx="30">
                  <c:v>1.1463529945568748E-10</c:v>
                </c:pt>
                <c:pt idx="31">
                  <c:v>8.1458151135300495E-10</c:v>
                </c:pt>
                <c:pt idx="32">
                  <c:v>5.131601808051186E-9</c:v>
                </c:pt>
                <c:pt idx="33">
                  <c:v>2.8917710253275254E-8</c:v>
                </c:pt>
                <c:pt idx="34">
                  <c:v>1.4695199657152864E-7</c:v>
                </c:pt>
                <c:pt idx="35">
                  <c:v>6.7836010395758276E-7</c:v>
                </c:pt>
                <c:pt idx="36">
                  <c:v>2.8634878211412889E-6</c:v>
                </c:pt>
                <c:pt idx="37">
                  <c:v>1.1119783989958331E-5</c:v>
                </c:pt>
                <c:pt idx="38">
                  <c:v>3.9943610953755049E-5</c:v>
                </c:pt>
                <c:pt idx="39">
                  <c:v>1.3339086094266468E-4</c:v>
                </c:pt>
                <c:pt idx="40">
                  <c:v>4.1603173055458322E-4</c:v>
                </c:pt>
                <c:pt idx="41">
                  <c:v>1.2169638848582736E-3</c:v>
                </c:pt>
                <c:pt idx="42">
                  <c:v>3.3516704743993572E-3</c:v>
                </c:pt>
                <c:pt idx="43">
                  <c:v>8.722199467334121E-3</c:v>
                </c:pt>
                <c:pt idx="44">
                  <c:v>2.1517940547426888E-2</c:v>
                </c:pt>
                <c:pt idx="45">
                  <c:v>5.0478454269930667E-2</c:v>
                </c:pt>
                <c:pt idx="46">
                  <c:v>0.11291839035706308</c:v>
                </c:pt>
                <c:pt idx="47">
                  <c:v>0.24149617142446766</c:v>
                </c:pt>
                <c:pt idx="48">
                  <c:v>0.49498894192732712</c:v>
                </c:pt>
                <c:pt idx="49">
                  <c:v>0.9745394475220116</c:v>
                </c:pt>
                <c:pt idx="50">
                  <c:v>1.846858942066872</c:v>
                </c:pt>
                <c:pt idx="51">
                  <c:v>3.375581154093632</c:v>
                </c:pt>
                <c:pt idx="52">
                  <c:v>5.9612545707227973</c:v>
                </c:pt>
                <c:pt idx="53">
                  <c:v>10.18927073473195</c:v>
                </c:pt>
                <c:pt idx="54">
                  <c:v>16.883377937753323</c:v>
                </c:pt>
                <c:pt idx="55">
                  <c:v>27.160460048492141</c:v>
                </c:pt>
                <c:pt idx="56">
                  <c:v>42.480228169047045</c:v>
                </c:pt>
                <c:pt idx="57">
                  <c:v>64.681736823111905</c:v>
                </c:pt>
                <c:pt idx="58">
                  <c:v>95.997602071411677</c:v>
                </c:pt>
                <c:pt idx="59">
                  <c:v>139.03684342645241</c:v>
                </c:pt>
                <c:pt idx="60">
                  <c:v>196.72865886140247</c:v>
                </c:pt>
                <c:pt idx="61">
                  <c:v>272.22224957300494</c:v>
                </c:pt>
                <c:pt idx="62">
                  <c:v>368.74188284223339</c:v>
                </c:pt>
                <c:pt idx="63">
                  <c:v>489.40132567796286</c:v>
                </c:pt>
                <c:pt idx="64">
                  <c:v>636.98701417047425</c:v>
                </c:pt>
                <c:pt idx="65">
                  <c:v>813.72414906224788</c:v>
                </c:pt>
                <c:pt idx="66">
                  <c:v>1021.0436311964711</c:v>
                </c:pt>
                <c:pt idx="67">
                  <c:v>1259.3697875417517</c:v>
                </c:pt>
                <c:pt idx="68">
                  <c:v>1527.9488143159949</c:v>
                </c:pt>
                <c:pt idx="69">
                  <c:v>1824.7356739165234</c:v>
                </c:pt>
                <c:pt idx="70">
                  <c:v>2146.3530104751358</c:v>
                </c:pt>
                <c:pt idx="71">
                  <c:v>2488.12993766407</c:v>
                </c:pt>
                <c:pt idx="72">
                  <c:v>2844.2219360741342</c:v>
                </c:pt>
                <c:pt idx="73">
                  <c:v>3207.8063085087133</c:v>
                </c:pt>
                <c:pt idx="74">
                  <c:v>3571.3414087077399</c:v>
                </c:pt>
                <c:pt idx="75">
                  <c:v>3926.8728135811361</c:v>
                </c:pt>
                <c:pt idx="76">
                  <c:v>4266.3662120111394</c:v>
                </c:pt>
                <c:pt idx="77">
                  <c:v>4582.0452825828697</c:v>
                </c:pt>
                <c:pt idx="78">
                  <c:v>4866.7132525580746</c:v>
                </c:pt>
                <c:pt idx="79">
                  <c:v>5114.0389911804004</c:v>
                </c:pt>
                <c:pt idx="80">
                  <c:v>5318.7920505678067</c:v>
                </c:pt>
                <c:pt idx="81">
                  <c:v>5477.0155808094178</c:v>
                </c:pt>
                <c:pt idx="82">
                  <c:v>5586.1310229679493</c:v>
                </c:pt>
                <c:pt idx="83">
                  <c:v>5644.9734493822589</c:v>
                </c:pt>
                <c:pt idx="84">
                  <c:v>5653.7609614494659</c:v>
                </c:pt>
                <c:pt idx="85">
                  <c:v>5614.0053518872583</c:v>
                </c:pt>
                <c:pt idx="86">
                  <c:v>5528.3740838875165</c:v>
                </c:pt>
                <c:pt idx="87">
                  <c:v>5400.5154400384527</c:v>
                </c:pt>
                <c:pt idx="88">
                  <c:v>5234.8594598070358</c:v>
                </c:pt>
                <c:pt idx="89">
                  <c:v>5036.4071112767951</c:v>
                </c:pt>
                <c:pt idx="90">
                  <c:v>4810.5191876579856</c:v>
                </c:pt>
                <c:pt idx="91">
                  <c:v>4562.7148749635917</c:v>
                </c:pt>
                <c:pt idx="92">
                  <c:v>4298.4880098574886</c:v>
                </c:pt>
                <c:pt idx="93">
                  <c:v>4023.1469342133501</c:v>
                </c:pt>
                <c:pt idx="94">
                  <c:v>3741.6817308755831</c:v>
                </c:pt>
                <c:pt idx="95">
                  <c:v>3458.6606363827264</c:v>
                </c:pt>
                <c:pt idx="96">
                  <c:v>3178.1556764194456</c:v>
                </c:pt>
                <c:pt idx="97">
                  <c:v>2903.6961259082377</c:v>
                </c:pt>
                <c:pt idx="98">
                  <c:v>2638.2472901630881</c:v>
                </c:pt>
                <c:pt idx="99">
                  <c:v>2384.2113386087099</c:v>
                </c:pt>
                <c:pt idx="100">
                  <c:v>2143.4464768438593</c:v>
                </c:pt>
                <c:pt idx="101">
                  <c:v>1917.300578186838</c:v>
                </c:pt>
                <c:pt idx="102">
                  <c:v>1706.6554640082172</c:v>
                </c:pt>
                <c:pt idx="103">
                  <c:v>1511.9782704612762</c:v>
                </c:pt>
                <c:pt idx="104">
                  <c:v>1333.3767153225458</c:v>
                </c:pt>
                <c:pt idx="105">
                  <c:v>1170.6555340687901</c:v>
                </c:pt>
                <c:pt idx="106">
                  <c:v>1023.3718467830564</c:v>
                </c:pt>
                <c:pt idx="107">
                  <c:v>890.88771228363521</c:v>
                </c:pt>
                <c:pt idx="108">
                  <c:v>772.41859626978726</c:v>
                </c:pt>
                <c:pt idx="109">
                  <c:v>667.07690728586942</c:v>
                </c:pt>
                <c:pt idx="110">
                  <c:v>573.91012595498421</c:v>
                </c:pt>
                <c:pt idx="111">
                  <c:v>491.93336327219714</c:v>
                </c:pt>
                <c:pt idx="112">
                  <c:v>420.15643168178008</c:v>
                </c:pt>
                <c:pt idx="113">
                  <c:v>357.6057007873593</c:v>
                </c:pt>
                <c:pt idx="114">
                  <c:v>303.34114303347417</c:v>
                </c:pt>
                <c:pt idx="115">
                  <c:v>256.46906034184121</c:v>
                </c:pt>
                <c:pt idx="116">
                  <c:v>216.15102806989779</c:v>
                </c:pt>
                <c:pt idx="117">
                  <c:v>181.60960552299488</c:v>
                </c:pt>
                <c:pt idx="118">
                  <c:v>152.13135001378041</c:v>
                </c:pt>
                <c:pt idx="119">
                  <c:v>127.06764089293395</c:v>
                </c:pt>
                <c:pt idx="120">
                  <c:v>105.83377700058911</c:v>
                </c:pt>
                <c:pt idx="121">
                  <c:v>87.90676059586319</c:v>
                </c:pt>
                <c:pt idx="122">
                  <c:v>72.822127052891076</c:v>
                </c:pt>
                <c:pt idx="123">
                  <c:v>60.170125602316944</c:v>
                </c:pt>
                <c:pt idx="124">
                  <c:v>49.591504465634365</c:v>
                </c:pt>
                <c:pt idx="125">
                  <c:v>40.773105482480666</c:v>
                </c:pt>
                <c:pt idx="126">
                  <c:v>33.443429777399338</c:v>
                </c:pt>
                <c:pt idx="127">
                  <c:v>27.368297680634488</c:v>
                </c:pt>
                <c:pt idx="128">
                  <c:v>22.346693161691174</c:v>
                </c:pt>
                <c:pt idx="129">
                  <c:v>18.206855332105864</c:v>
                </c:pt>
                <c:pt idx="130">
                  <c:v>14.802656809503029</c:v>
                </c:pt>
                <c:pt idx="131">
                  <c:v>12.010290468538482</c:v>
                </c:pt>
                <c:pt idx="132">
                  <c:v>9.7252718273495251</c:v>
                </c:pt>
                <c:pt idx="133">
                  <c:v>7.8597534962276479</c:v>
                </c:pt>
                <c:pt idx="134">
                  <c:v>6.3401402199254608</c:v>
                </c:pt>
                <c:pt idx="135">
                  <c:v>5.1049875755147029</c:v>
                </c:pt>
                <c:pt idx="136">
                  <c:v>4.1031638853657704</c:v>
                </c:pt>
                <c:pt idx="137">
                  <c:v>3.2922529609579945</c:v>
                </c:pt>
                <c:pt idx="138">
                  <c:v>2.6371745525674783</c:v>
                </c:pt>
                <c:pt idx="139">
                  <c:v>2.1089995402467436</c:v>
                </c:pt>
                <c:pt idx="140">
                  <c:v>1.6839377112986313</c:v>
                </c:pt>
                <c:pt idx="141">
                  <c:v>1.3424772234486866</c:v>
                </c:pt>
                <c:pt idx="142">
                  <c:v>1.0686563873464474</c:v>
                </c:pt>
                <c:pt idx="143">
                  <c:v>0.8494500891076231</c:v>
                </c:pt>
                <c:pt idx="144">
                  <c:v>0.67425491629156076</c:v>
                </c:pt>
                <c:pt idx="145">
                  <c:v>0.53445877751160942</c:v>
                </c:pt>
                <c:pt idx="146">
                  <c:v>0.42308246625871287</c:v>
                </c:pt>
                <c:pt idx="147">
                  <c:v>0.33448217969962168</c:v>
                </c:pt>
                <c:pt idx="148">
                  <c:v>0.26410344255640772</c:v>
                </c:pt>
                <c:pt idx="149">
                  <c:v>0.20827819411519269</c:v>
                </c:pt>
                <c:pt idx="150">
                  <c:v>0.16405796988843716</c:v>
                </c:pt>
                <c:pt idx="151">
                  <c:v>0.12907715080650131</c:v>
                </c:pt>
                <c:pt idx="152">
                  <c:v>0.1014411681089175</c:v>
                </c:pt>
                <c:pt idx="153">
                  <c:v>7.9635349810704248E-2</c:v>
                </c:pt>
                <c:pt idx="154">
                  <c:v>6.2450784590443266E-2</c:v>
                </c:pt>
                <c:pt idx="155">
                  <c:v>4.8924171662293632E-2</c:v>
                </c:pt>
                <c:pt idx="156">
                  <c:v>3.8289131202286518E-2</c:v>
                </c:pt>
                <c:pt idx="157">
                  <c:v>2.9936879427502512E-2</c:v>
                </c:pt>
                <c:pt idx="158">
                  <c:v>2.3384535124817855E-2</c:v>
                </c:pt>
                <c:pt idx="159">
                  <c:v>1.8249629206412561E-2</c:v>
                </c:pt>
                <c:pt idx="160">
                  <c:v>1.4229643826179677E-2</c:v>
                </c:pt>
                <c:pt idx="161">
                  <c:v>1.1085619971659893E-2</c:v>
                </c:pt>
                <c:pt idx="162">
                  <c:v>8.6290486631643622E-3</c:v>
                </c:pt>
                <c:pt idx="163">
                  <c:v>6.7114065618846643E-3</c:v>
                </c:pt>
                <c:pt idx="164">
                  <c:v>5.215816787575712E-3</c:v>
                </c:pt>
                <c:pt idx="165">
                  <c:v>4.0504142726378242E-3</c:v>
                </c:pt>
                <c:pt idx="166">
                  <c:v>3.1430756236338346E-3</c:v>
                </c:pt>
                <c:pt idx="167">
                  <c:v>2.4372392742373584E-3</c:v>
                </c:pt>
                <c:pt idx="168">
                  <c:v>1.888595272523815E-3</c:v>
                </c:pt>
                <c:pt idx="169">
                  <c:v>1.4624675159511306E-3</c:v>
                </c:pt>
                <c:pt idx="170">
                  <c:v>1.1317464401474017E-3</c:v>
                </c:pt>
                <c:pt idx="171">
                  <c:v>8.7525859008092495E-4</c:v>
                </c:pt>
                <c:pt idx="172">
                  <c:v>6.7648240381238637E-4</c:v>
                </c:pt>
                <c:pt idx="173">
                  <c:v>5.2253795148776651E-4</c:v>
                </c:pt>
                <c:pt idx="174">
                  <c:v>4.0339314426506939E-4</c:v>
                </c:pt>
                <c:pt idx="175">
                  <c:v>3.1124075529822631E-4</c:v>
                </c:pt>
                <c:pt idx="176">
                  <c:v>2.4001004636823472E-4</c:v>
                </c:pt>
                <c:pt idx="177">
                  <c:v>1.8498433253214577E-4</c:v>
                </c:pt>
                <c:pt idx="178">
                  <c:v>1.4250181961484202E-4</c:v>
                </c:pt>
                <c:pt idx="179">
                  <c:v>1.0972182040941762E-4</c:v>
                </c:pt>
                <c:pt idx="180">
                  <c:v>8.4442241475369393E-5</c:v>
                </c:pt>
                <c:pt idx="181">
                  <c:v>6.4957232048835179E-5</c:v>
                </c:pt>
                <c:pt idx="182">
                  <c:v>4.9946259538291336E-5</c:v>
                </c:pt>
                <c:pt idx="183">
                  <c:v>3.8387750549164523E-5</c:v>
                </c:pt>
                <c:pt idx="184">
                  <c:v>2.94919149956362E-5</c:v>
                </c:pt>
                <c:pt idx="185">
                  <c:v>2.2648535635456403E-5</c:v>
                </c:pt>
                <c:pt idx="186">
                  <c:v>1.7386421718314342E-5</c:v>
                </c:pt>
                <c:pt idx="187">
                  <c:v>1.3341945447084857E-5</c:v>
                </c:pt>
                <c:pt idx="188">
                  <c:v>1.0234644999160646E-5</c:v>
                </c:pt>
                <c:pt idx="189">
                  <c:v>7.8483207745541256E-6</c:v>
                </c:pt>
                <c:pt idx="190">
                  <c:v>6.0163983339826365E-6</c:v>
                </c:pt>
                <c:pt idx="191">
                  <c:v>4.6106027292057388E-6</c:v>
                </c:pt>
                <c:pt idx="192">
                  <c:v>3.5322008489550215E-6</c:v>
                </c:pt>
                <c:pt idx="193">
                  <c:v>2.705233811765785E-6</c:v>
                </c:pt>
                <c:pt idx="194">
                  <c:v>2.0712904146395358E-6</c:v>
                </c:pt>
                <c:pt idx="195">
                  <c:v>1.5854731226217887E-6</c:v>
                </c:pt>
                <c:pt idx="196">
                  <c:v>1.2132862861016585E-6</c:v>
                </c:pt>
                <c:pt idx="197">
                  <c:v>9.2823708449614702E-7</c:v>
                </c:pt>
                <c:pt idx="198">
                  <c:v>7.0998694390404848E-7</c:v>
                </c:pt>
                <c:pt idx="199">
                  <c:v>5.4292785722317281E-7</c:v>
                </c:pt>
                <c:pt idx="200">
                  <c:v>4.1508648933589003E-7</c:v>
                </c:pt>
                <c:pt idx="201">
                  <c:v>3.172810055617876E-7</c:v>
                </c:pt>
                <c:pt idx="202">
                  <c:v>2.4247264490339148E-7</c:v>
                </c:pt>
                <c:pt idx="203">
                  <c:v>1.8526728223309119E-7</c:v>
                </c:pt>
                <c:pt idx="204">
                  <c:v>1.4153245095128978E-7</c:v>
                </c:pt>
                <c:pt idx="205">
                  <c:v>1.0810320304451465E-7</c:v>
                </c:pt>
                <c:pt idx="206">
                  <c:v>8.2556290154457617E-8</c:v>
                </c:pt>
                <c:pt idx="207">
                  <c:v>6.3036863587185437E-8</c:v>
                </c:pt>
                <c:pt idx="208">
                  <c:v>4.8125528447803574E-8</c:v>
                </c:pt>
                <c:pt idx="209">
                  <c:v>3.6736391740222921E-8</c:v>
                </c:pt>
                <c:pt idx="210">
                  <c:v>2.8038905716108305E-8</c:v>
                </c:pt>
                <c:pt idx="211">
                  <c:v>2.1397972613443116E-8</c:v>
                </c:pt>
                <c:pt idx="212">
                  <c:v>1.6328058622228697E-8</c:v>
                </c:pt>
                <c:pt idx="213">
                  <c:v>1.2458051145340877E-8</c:v>
                </c:pt>
                <c:pt idx="214">
                  <c:v>9.5043519357954386E-9</c:v>
                </c:pt>
                <c:pt idx="215">
                  <c:v>7.2502817978307404E-9</c:v>
                </c:pt>
                <c:pt idx="216">
                  <c:v>5.5303206019401118E-9</c:v>
                </c:pt>
                <c:pt idx="217">
                  <c:v>4.2180505110309809E-9</c:v>
                </c:pt>
                <c:pt idx="218">
                  <c:v>3.2169345376191384E-9</c:v>
                </c:pt>
                <c:pt idx="219">
                  <c:v>2.453265331448707E-9</c:v>
                </c:pt>
                <c:pt idx="220">
                  <c:v>1.8707746619167915E-9</c:v>
                </c:pt>
                <c:pt idx="221">
                  <c:v>1.4265133597018946E-9</c:v>
                </c:pt>
                <c:pt idx="222">
                  <c:v>1.0877029387059067E-9</c:v>
                </c:pt>
                <c:pt idx="223">
                  <c:v>8.2933020741538895E-10</c:v>
                </c:pt>
                <c:pt idx="224">
                  <c:v>6.3230987332520806E-10</c:v>
                </c:pt>
                <c:pt idx="225">
                  <c:v>4.820812666951951E-10</c:v>
                </c:pt>
                <c:pt idx="226">
                  <c:v>3.6753679474881957E-10</c:v>
                </c:pt>
                <c:pt idx="227">
                  <c:v>2.8020383632074796E-10</c:v>
                </c:pt>
                <c:pt idx="228">
                  <c:v>2.1362022748596821E-10</c:v>
                </c:pt>
                <c:pt idx="229">
                  <c:v>1.6285759571509219E-10</c:v>
                </c:pt>
                <c:pt idx="230">
                  <c:v>1.2415758924910114E-10</c:v>
                </c:pt>
                <c:pt idx="231">
                  <c:v>9.4654298019588558E-11</c:v>
                </c:pt>
                <c:pt idx="232">
                  <c:v>7.216246885155618E-11</c:v>
                </c:pt>
                <c:pt idx="233">
                  <c:v>5.5015937544877028E-11</c:v>
                </c:pt>
                <c:pt idx="234">
                  <c:v>4.1944383379745568E-11</c:v>
                </c:pt>
                <c:pt idx="235">
                  <c:v>3.1979325243789204E-11</c:v>
                </c:pt>
                <c:pt idx="236">
                  <c:v>2.438242771020325E-11</c:v>
                </c:pt>
                <c:pt idx="237">
                  <c:v>1.8590826656044908E-11</c:v>
                </c:pt>
                <c:pt idx="238">
                  <c:v>1.4175437202140537E-11</c:v>
                </c:pt>
                <c:pt idx="239">
                  <c:v>1.0809163482605527E-11</c:v>
                </c:pt>
                <c:pt idx="240">
                  <c:v>8.2426600358834386E-12</c:v>
                </c:pt>
                <c:pt idx="241">
                  <c:v>6.2858519656915837E-12</c:v>
                </c:pt>
                <c:pt idx="242">
                  <c:v>4.7938463399302935E-12</c:v>
                </c:pt>
                <c:pt idx="243">
                  <c:v>3.6561918164620718E-12</c:v>
                </c:pt>
                <c:pt idx="244">
                  <c:v>2.7886910659652318E-12</c:v>
                </c:pt>
                <c:pt idx="245">
                  <c:v>2.1271594241228744E-12</c:v>
                </c:pt>
                <c:pt idx="246">
                  <c:v>1.6226672597393144E-12</c:v>
                </c:pt>
                <c:pt idx="247">
                  <c:v>1.2379134121093877E-12</c:v>
                </c:pt>
                <c:pt idx="248">
                  <c:v>9.4446083613983666E-13</c:v>
                </c:pt>
                <c:pt idx="249">
                  <c:v>7.2062948368448668E-13</c:v>
                </c:pt>
                <c:pt idx="250">
                  <c:v>5.4989016485445661E-13</c:v>
                </c:pt>
                <c:pt idx="251">
                  <c:v>4.1964027533046958E-13</c:v>
                </c:pt>
                <c:pt idx="252">
                  <c:v>3.2027059253516238E-13</c:v>
                </c:pt>
                <c:pt idx="253">
                  <c:v>2.4445393074618156E-13</c:v>
                </c:pt>
                <c:pt idx="254">
                  <c:v>1.8660290136032251E-13</c:v>
                </c:pt>
                <c:pt idx="255">
                  <c:v>1.4245656863002081E-13</c:v>
                </c:pt>
                <c:pt idx="256">
                  <c:v>1.0876535291679918E-13</c:v>
                </c:pt>
                <c:pt idx="257">
                  <c:v>8.3050821683131109E-14</c:v>
                </c:pt>
                <c:pt idx="258">
                  <c:v>6.3422563529378081E-14</c:v>
                </c:pt>
                <c:pt idx="259">
                  <c:v>4.8438574612701283E-14</c:v>
                </c:pt>
                <c:pt idx="260">
                  <c:v>3.6998813874625502E-14</c:v>
                </c:pt>
                <c:pt idx="261">
                  <c:v>2.8264043103176022E-14</c:v>
                </c:pt>
                <c:pt idx="262">
                  <c:v>2.1593942487183219E-14</c:v>
                </c:pt>
                <c:pt idx="263">
                  <c:v>1.6499921110359824E-14</c:v>
                </c:pt>
                <c:pt idx="264">
                  <c:v>1.2609130821666498E-14</c:v>
                </c:pt>
                <c:pt idx="265">
                  <c:v>9.6370219291400266E-15</c:v>
                </c:pt>
                <c:pt idx="266">
                  <c:v>7.3664117956939872E-15</c:v>
                </c:pt>
                <c:pt idx="267">
                  <c:v>5.6315196150732273E-15</c:v>
                </c:pt>
                <c:pt idx="268">
                  <c:v>4.3057881941556463E-15</c:v>
                </c:pt>
                <c:pt idx="269">
                  <c:v>3.2925937329973912E-15</c:v>
                </c:pt>
                <c:pt idx="270">
                  <c:v>2.5181581585686176E-15</c:v>
                </c:pt>
                <c:pt idx="271">
                  <c:v>1.9261413705439049E-15</c:v>
                </c:pt>
                <c:pt idx="272">
                  <c:v>1.4735148687184326E-15</c:v>
                </c:pt>
                <c:pt idx="273">
                  <c:v>1.1274128512958985E-15</c:v>
                </c:pt>
                <c:pt idx="274">
                  <c:v>8.6272901291613014E-16</c:v>
                </c:pt>
                <c:pt idx="275">
                  <c:v>6.6028227475202437E-16</c:v>
                </c:pt>
                <c:pt idx="276">
                  <c:v>5.0541661929565534E-16</c:v>
                </c:pt>
                <c:pt idx="277">
                  <c:v>3.8693218403356035E-16</c:v>
                </c:pt>
                <c:pt idx="278">
                  <c:v>2.9626915736787559E-16</c:v>
                </c:pt>
                <c:pt idx="279">
                  <c:v>2.2688462060981951E-16</c:v>
                </c:pt>
                <c:pt idx="280">
                  <c:v>1.7377666660698795E-16</c:v>
                </c:pt>
                <c:pt idx="281">
                  <c:v>1.3312094673515906E-16</c:v>
                </c:pt>
                <c:pt idx="282">
                  <c:v>1.0199305266883494E-16</c:v>
                </c:pt>
                <c:pt idx="283">
                  <c:v>7.815643676188485E-17</c:v>
                </c:pt>
                <c:pt idx="284">
                  <c:v>5.9900379522695558E-17</c:v>
                </c:pt>
                <c:pt idx="285">
                  <c:v>4.5916178732354537E-17</c:v>
                </c:pt>
                <c:pt idx="286">
                  <c:v>3.5202532306248826E-17</c:v>
                </c:pt>
                <c:pt idx="287">
                  <c:v>2.6993221997908324E-17</c:v>
                </c:pt>
                <c:pt idx="288">
                  <c:v>2.0701834562847736E-17</c:v>
                </c:pt>
                <c:pt idx="289">
                  <c:v>1.5879500841853819E-17</c:v>
                </c:pt>
                <c:pt idx="290">
                  <c:v>1.2182582768729187E-17</c:v>
                </c:pt>
                <c:pt idx="291">
                  <c:v>9.3479632650395882E-18</c:v>
                </c:pt>
                <c:pt idx="292">
                  <c:v>7.1741475343758359E-18</c:v>
                </c:pt>
                <c:pt idx="293">
                  <c:v>5.5068069853000041E-18</c:v>
                </c:pt>
                <c:pt idx="294">
                  <c:v>4.2277198553137299E-18</c:v>
                </c:pt>
                <c:pt idx="295">
                  <c:v>3.2463092032721489E-18</c:v>
                </c:pt>
                <c:pt idx="296">
                  <c:v>2.4931673151296546E-18</c:v>
                </c:pt>
                <c:pt idx="297">
                  <c:v>1.9150994895933525E-18</c:v>
                </c:pt>
                <c:pt idx="298">
                  <c:v>1.4713301410332102E-18</c:v>
                </c:pt>
                <c:pt idx="299">
                  <c:v>1.1305981964107648E-18</c:v>
                </c:pt>
                <c:pt idx="300">
                  <c:v>8.6893299397682062E-19</c:v>
                </c:pt>
                <c:pt idx="301">
                  <c:v>6.6795098935607205E-19</c:v>
                </c:pt>
                <c:pt idx="302">
                  <c:v>5.1355110981568144E-19</c:v>
                </c:pt>
                <c:pt idx="303">
                  <c:v>3.94915296903258E-19</c:v>
                </c:pt>
                <c:pt idx="304">
                  <c:v>3.037427241907821E-19</c:v>
                </c:pt>
                <c:pt idx="305">
                  <c:v>2.3366296181510446E-19</c:v>
                </c:pt>
                <c:pt idx="306">
                  <c:v>1.7978619862127861E-19</c:v>
                </c:pt>
                <c:pt idx="307">
                  <c:v>1.3835845498604583E-19</c:v>
                </c:pt>
                <c:pt idx="308">
                  <c:v>1.0649723479078672E-19</c:v>
                </c:pt>
                <c:pt idx="309">
                  <c:v>8.1988816162693977E-20</c:v>
                </c:pt>
                <c:pt idx="310">
                  <c:v>6.3132782320415403E-20</c:v>
                </c:pt>
                <c:pt idx="311">
                  <c:v>4.8622763276007937E-20</c:v>
                </c:pt>
                <c:pt idx="312">
                  <c:v>3.7454938748305734E-20</c:v>
                </c:pt>
                <c:pt idx="313">
                  <c:v>2.8857827872777525E-20</c:v>
                </c:pt>
                <c:pt idx="314">
                  <c:v>2.2238403982249829E-20</c:v>
                </c:pt>
                <c:pt idx="315">
                  <c:v>1.7140731375829255E-20</c:v>
                </c:pt>
                <c:pt idx="316">
                  <c:v>1.3214208595287492E-20</c:v>
                </c:pt>
                <c:pt idx="317">
                  <c:v>1.0189182801827184E-20</c:v>
                </c:pt>
                <c:pt idx="318">
                  <c:v>7.8582209973175923E-21</c:v>
                </c:pt>
                <c:pt idx="319">
                  <c:v>6.0617232652138125E-21</c:v>
                </c:pt>
                <c:pt idx="320">
                  <c:v>4.6768693965728031E-21</c:v>
                </c:pt>
                <c:pt idx="321">
                  <c:v>3.6091250202846559E-21</c:v>
                </c:pt>
                <c:pt idx="322">
                  <c:v>2.7857133704701366E-21</c:v>
                </c:pt>
                <c:pt idx="323">
                  <c:v>2.1505968854035431E-21</c:v>
                </c:pt>
                <c:pt idx="324">
                  <c:v>1.6606187362708733E-21</c:v>
                </c:pt>
                <c:pt idx="325">
                  <c:v>1.2825356345805718E-21</c:v>
                </c:pt>
                <c:pt idx="326">
                  <c:v>9.9073561388838706E-22</c:v>
                </c:pt>
                <c:pt idx="327">
                  <c:v>7.6548233108114309E-22</c:v>
                </c:pt>
                <c:pt idx="328">
                  <c:v>5.9156416214611984E-22</c:v>
                </c:pt>
                <c:pt idx="329">
                  <c:v>4.5725456627688541E-22</c:v>
                </c:pt>
                <c:pt idx="330">
                  <c:v>3.5351184547913806E-22</c:v>
                </c:pt>
                <c:pt idx="331">
                  <c:v>2.7336305687820071E-22</c:v>
                </c:pt>
                <c:pt idx="332">
                  <c:v>2.1142960930634805E-22</c:v>
                </c:pt>
                <c:pt idx="333">
                  <c:v>1.6356189015772092E-22</c:v>
                </c:pt>
                <c:pt idx="334">
                  <c:v>1.2655781015877899E-22</c:v>
                </c:pt>
                <c:pt idx="335">
                  <c:v>9.7945949974360985E-23</c:v>
                </c:pt>
                <c:pt idx="336">
                  <c:v>7.581844820607282E-23</c:v>
                </c:pt>
                <c:pt idx="337">
                  <c:v>5.8702196048190231E-23</c:v>
                </c:pt>
                <c:pt idx="338">
                  <c:v>4.5459538203334053E-23</c:v>
                </c:pt>
                <c:pt idx="339">
                  <c:v>3.5211705814440169E-23</c:v>
                </c:pt>
                <c:pt idx="340">
                  <c:v>2.7279765841776657E-23</c:v>
                </c:pt>
                <c:pt idx="341">
                  <c:v>2.1139070587008214E-23</c:v>
                </c:pt>
                <c:pt idx="342">
                  <c:v>1.6384113984512551E-23</c:v>
                </c:pt>
                <c:pt idx="343">
                  <c:v>1.2701411659340418E-23</c:v>
                </c:pt>
                <c:pt idx="344">
                  <c:v>9.8485686406214459E-24</c:v>
                </c:pt>
                <c:pt idx="345">
                  <c:v>7.6381197252791091E-24</c:v>
                </c:pt>
                <c:pt idx="346">
                  <c:v>5.9250518014812503E-24</c:v>
                </c:pt>
                <c:pt idx="347">
                  <c:v>4.5971672597816077E-24</c:v>
                </c:pt>
                <c:pt idx="348">
                  <c:v>3.5676400914738718E-24</c:v>
                </c:pt>
                <c:pt idx="349">
                  <c:v>2.7692645911153727E-24</c:v>
                </c:pt>
                <c:pt idx="350">
                  <c:v>2.1500108949487905E-24</c:v>
                </c:pt>
                <c:pt idx="351">
                  <c:v>1.6695897114476158E-24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8A-4F64-8F32-B38DB7AAE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197992"/>
        <c:axId val="411199960"/>
      </c:scatterChart>
      <c:valAx>
        <c:axId val="728170872"/>
        <c:scaling>
          <c:orientation val="minMax"/>
          <c:max val="140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171856"/>
        <c:crossesAt val="-400"/>
        <c:crossBetween val="midCat"/>
        <c:majorUnit val="10"/>
      </c:valAx>
      <c:valAx>
        <c:axId val="72817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170872"/>
        <c:crosses val="autoZero"/>
        <c:crossBetween val="midCat"/>
      </c:valAx>
      <c:valAx>
        <c:axId val="4111999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197992"/>
        <c:crosses val="max"/>
        <c:crossBetween val="midCat"/>
      </c:valAx>
      <c:valAx>
        <c:axId val="411197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119996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243840</xdr:colOff>
      <xdr:row>35</xdr:row>
      <xdr:rowOff>53340</xdr:rowOff>
    </xdr:from>
    <xdr:to>
      <xdr:col>37</xdr:col>
      <xdr:colOff>99060</xdr:colOff>
      <xdr:row>55</xdr:row>
      <xdr:rowOff>68580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28E9BA0-66A0-4778-B0F1-74AE1AF31C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396240</xdr:colOff>
      <xdr:row>2</xdr:row>
      <xdr:rowOff>7620</xdr:rowOff>
    </xdr:from>
    <xdr:to>
      <xdr:col>16</xdr:col>
      <xdr:colOff>38100</xdr:colOff>
      <xdr:row>20</xdr:row>
      <xdr:rowOff>68580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3751D4B4-407A-4B5F-A64E-0F1D06E3099F}"/>
            </a:ext>
          </a:extLst>
        </xdr:cNvPr>
        <xdr:cNvGrpSpPr/>
      </xdr:nvGrpSpPr>
      <xdr:grpSpPr>
        <a:xfrm>
          <a:off x="4579620" y="373380"/>
          <a:ext cx="5844540" cy="3352800"/>
          <a:chOff x="4579620" y="373380"/>
          <a:chExt cx="5844540" cy="33528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8BAB0BD1-8089-4B79-BFE1-BC120C5F2B23}"/>
              </a:ext>
            </a:extLst>
          </xdr:cNvPr>
          <xdr:cNvGraphicFramePr>
            <a:graphicFrameLocks/>
          </xdr:cNvGraphicFramePr>
        </xdr:nvGraphicFramePr>
        <xdr:xfrm>
          <a:off x="7528560" y="388620"/>
          <a:ext cx="2895600" cy="333756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EAF3A41F-41BC-4E39-AD0D-20584EDF85D5}"/>
              </a:ext>
            </a:extLst>
          </xdr:cNvPr>
          <xdr:cNvGraphicFramePr>
            <a:graphicFrameLocks/>
          </xdr:cNvGraphicFramePr>
        </xdr:nvGraphicFramePr>
        <xdr:xfrm>
          <a:off x="4579620" y="373380"/>
          <a:ext cx="2926080" cy="333756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243840</xdr:colOff>
      <xdr:row>35</xdr:row>
      <xdr:rowOff>53340</xdr:rowOff>
    </xdr:from>
    <xdr:to>
      <xdr:col>38</xdr:col>
      <xdr:colOff>99060</xdr:colOff>
      <xdr:row>55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025E4E-16C3-4D26-ADE4-981B36F038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175260</xdr:colOff>
      <xdr:row>1</xdr:row>
      <xdr:rowOff>175260</xdr:rowOff>
    </xdr:from>
    <xdr:to>
      <xdr:col>22</xdr:col>
      <xdr:colOff>281940</xdr:colOff>
      <xdr:row>20</xdr:row>
      <xdr:rowOff>45720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4343F667-9169-43C0-8DBC-30E42665414F}"/>
            </a:ext>
          </a:extLst>
        </xdr:cNvPr>
        <xdr:cNvGrpSpPr/>
      </xdr:nvGrpSpPr>
      <xdr:grpSpPr>
        <a:xfrm>
          <a:off x="6720840" y="358140"/>
          <a:ext cx="8648700" cy="3345180"/>
          <a:chOff x="6720840" y="358140"/>
          <a:chExt cx="8648700" cy="334518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311F2AE5-29A2-499C-BBEE-E2ECA3B5E4F3}"/>
              </a:ext>
            </a:extLst>
          </xdr:cNvPr>
          <xdr:cNvGraphicFramePr>
            <a:graphicFrameLocks/>
          </xdr:cNvGraphicFramePr>
        </xdr:nvGraphicFramePr>
        <xdr:xfrm>
          <a:off x="6720840" y="365760"/>
          <a:ext cx="2880360" cy="333756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6B135650-F703-4DD7-892B-87ECD6150077}"/>
              </a:ext>
            </a:extLst>
          </xdr:cNvPr>
          <xdr:cNvGraphicFramePr>
            <a:graphicFrameLocks/>
          </xdr:cNvGraphicFramePr>
        </xdr:nvGraphicFramePr>
        <xdr:xfrm>
          <a:off x="9601200" y="358140"/>
          <a:ext cx="2880360" cy="333756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994851FC-2011-4662-A32A-7F337124AC86}"/>
              </a:ext>
            </a:extLst>
          </xdr:cNvPr>
          <xdr:cNvGraphicFramePr>
            <a:graphicFrameLocks/>
          </xdr:cNvGraphicFramePr>
        </xdr:nvGraphicFramePr>
        <xdr:xfrm>
          <a:off x="12489180" y="365760"/>
          <a:ext cx="2880360" cy="333756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9</xdr:col>
      <xdr:colOff>320040</xdr:colOff>
      <xdr:row>22</xdr:row>
      <xdr:rowOff>53340</xdr:rowOff>
    </xdr:from>
    <xdr:to>
      <xdr:col>14</xdr:col>
      <xdr:colOff>220980</xdr:colOff>
      <xdr:row>37</xdr:row>
      <xdr:rowOff>53340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1CBA245-5D28-4DDC-A5F1-29ECDD6DF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ona%20model%20final%20Jing%20Whole%20Chi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rona%20model%20final.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Hubei"/>
      <sheetName val="Hubei Non wuhan"/>
      <sheetName val="Non Hubei"/>
      <sheetName val="Zhejiang"/>
      <sheetName val="Fujian"/>
      <sheetName val="China"/>
      <sheetName val="Testing new data"/>
      <sheetName val="Activate Solver"/>
    </sheetNames>
    <sheetDataSet>
      <sheetData sheetId="0"/>
      <sheetData sheetId="1"/>
      <sheetData sheetId="2"/>
      <sheetData sheetId="3"/>
      <sheetData sheetId="4"/>
      <sheetData sheetId="5">
        <row r="19">
          <cell r="B19">
            <v>16</v>
          </cell>
          <cell r="E19">
            <v>0.40041158266712473</v>
          </cell>
          <cell r="F19">
            <v>0.31205844860889831</v>
          </cell>
        </row>
        <row r="20">
          <cell r="B20">
            <v>17</v>
          </cell>
          <cell r="E20">
            <v>1.4884919655533391</v>
          </cell>
          <cell r="F20">
            <v>1.0880803828862144</v>
          </cell>
        </row>
        <row r="21">
          <cell r="B21">
            <v>18</v>
          </cell>
          <cell r="E21">
            <v>4.6703896986356934</v>
          </cell>
          <cell r="F21">
            <v>3.1818977330823541</v>
          </cell>
        </row>
        <row r="22">
          <cell r="B22">
            <v>19</v>
          </cell>
          <cell r="E22">
            <v>12.660551364650905</v>
          </cell>
          <cell r="F22">
            <v>7.9901616660152115</v>
          </cell>
        </row>
        <row r="23">
          <cell r="B23">
            <v>20</v>
          </cell>
          <cell r="E23">
            <v>30.227043848485842</v>
          </cell>
          <cell r="F23">
            <v>17.566492483834935</v>
          </cell>
        </row>
        <row r="24">
          <cell r="B24">
            <v>21</v>
          </cell>
          <cell r="E24">
            <v>64.585532966147298</v>
          </cell>
          <cell r="F24">
            <v>34.358489117661456</v>
          </cell>
        </row>
        <row r="25">
          <cell r="B25">
            <v>22</v>
          </cell>
          <cell r="E25">
            <v>125.17301265613031</v>
          </cell>
          <cell r="F25">
            <v>60.587479689983013</v>
          </cell>
        </row>
        <row r="26">
          <cell r="B26">
            <v>23</v>
          </cell>
          <cell r="E26">
            <v>222.56896296539659</v>
          </cell>
          <cell r="F26">
            <v>97.395950309266283</v>
          </cell>
        </row>
        <row r="27">
          <cell r="B27">
            <v>24</v>
          </cell>
          <cell r="E27">
            <v>366.6149544057028</v>
          </cell>
          <cell r="F27">
            <v>144.04599144030621</v>
          </cell>
        </row>
        <row r="28">
          <cell r="B28">
            <v>25</v>
          </cell>
          <cell r="E28">
            <v>564.10801257248841</v>
          </cell>
          <cell r="F28">
            <v>197.4930581667856</v>
          </cell>
        </row>
        <row r="29">
          <cell r="B29">
            <v>26</v>
          </cell>
          <cell r="E29">
            <v>816.6589895275747</v>
          </cell>
          <cell r="F29">
            <v>252.5509769550863</v>
          </cell>
        </row>
        <row r="30">
          <cell r="B30">
            <v>27</v>
          </cell>
          <cell r="E30">
            <v>1119.3167140842913</v>
          </cell>
          <cell r="F30">
            <v>302.65772455671663</v>
          </cell>
        </row>
        <row r="31">
          <cell r="B31">
            <v>28</v>
          </cell>
          <cell r="E31">
            <v>1460.3610893927334</v>
          </cell>
          <cell r="F31">
            <v>341.04437530844211</v>
          </cell>
        </row>
        <row r="32">
          <cell r="B32">
            <v>29</v>
          </cell>
          <cell r="E32">
            <v>1822.3488812464932</v>
          </cell>
          <cell r="F32">
            <v>361.98779185375975</v>
          </cell>
        </row>
        <row r="33">
          <cell r="B33">
            <v>30</v>
          </cell>
          <cell r="E33">
            <v>2184.1754925550676</v>
          </cell>
          <cell r="F33">
            <v>361.82661130857446</v>
          </cell>
        </row>
        <row r="34">
          <cell r="B34">
            <v>31</v>
          </cell>
          <cell r="E34">
            <v>2523.6955753864486</v>
          </cell>
          <cell r="F34">
            <v>339.52008283138093</v>
          </cell>
        </row>
        <row r="35">
          <cell r="B35">
            <v>32</v>
          </cell>
          <cell r="E35">
            <v>2820.3728305304917</v>
          </cell>
          <cell r="F35">
            <v>296.6772551440431</v>
          </cell>
        </row>
        <row r="36">
          <cell r="B36">
            <v>33</v>
          </cell>
          <cell r="E36">
            <v>3057.4960313246215</v>
          </cell>
          <cell r="F36">
            <v>237.12320079412984</v>
          </cell>
        </row>
        <row r="37">
          <cell r="B37">
            <v>34</v>
          </cell>
          <cell r="E37">
            <v>3223.6568434671708</v>
          </cell>
          <cell r="F37">
            <v>166.16081214254928</v>
          </cell>
        </row>
        <row r="38">
          <cell r="B38">
            <v>35</v>
          </cell>
          <cell r="E38">
            <v>3313.3751531370026</v>
          </cell>
          <cell r="F38">
            <v>89.718309669831797</v>
          </cell>
        </row>
        <row r="39">
          <cell r="B39">
            <v>36</v>
          </cell>
          <cell r="E39">
            <v>3326.9276620519931</v>
          </cell>
          <cell r="F39">
            <v>13.55250891499054</v>
          </cell>
        </row>
        <row r="40">
          <cell r="B40">
            <v>37</v>
          </cell>
          <cell r="E40">
            <v>3269.5538280738674</v>
          </cell>
          <cell r="F40">
            <v>-57.373833978125731</v>
          </cell>
        </row>
        <row r="41">
          <cell r="B41">
            <v>38</v>
          </cell>
          <cell r="E41">
            <v>3150.2699099549764</v>
          </cell>
          <cell r="F41">
            <v>-119.28391811889105</v>
          </cell>
        </row>
        <row r="42">
          <cell r="B42">
            <v>39</v>
          </cell>
          <cell r="E42">
            <v>2980.5237989893103</v>
          </cell>
          <cell r="F42">
            <v>-169.74611096566605</v>
          </cell>
        </row>
        <row r="43">
          <cell r="B43">
            <v>40</v>
          </cell>
          <cell r="E43">
            <v>2772.8866836669149</v>
          </cell>
          <cell r="F43">
            <v>-207.6371153223954</v>
          </cell>
        </row>
        <row r="44">
          <cell r="B44">
            <v>41</v>
          </cell>
          <cell r="E44">
            <v>2539.9209332495288</v>
          </cell>
          <cell r="F44">
            <v>-232.96575041738606</v>
          </cell>
        </row>
        <row r="45">
          <cell r="B45">
            <v>42</v>
          </cell>
          <cell r="E45">
            <v>2293.3029468514164</v>
          </cell>
          <cell r="F45">
            <v>-246.61798639811241</v>
          </cell>
        </row>
        <row r="46">
          <cell r="B46">
            <v>43</v>
          </cell>
          <cell r="E46">
            <v>2043.2262755437603</v>
          </cell>
          <cell r="F46">
            <v>-250.07667130765617</v>
          </cell>
        </row>
        <row r="47">
          <cell r="B47">
            <v>44</v>
          </cell>
          <cell r="E47">
            <v>1798.070031357433</v>
          </cell>
          <cell r="F47">
            <v>-245.15624418632729</v>
          </cell>
        </row>
        <row r="48">
          <cell r="B48">
            <v>45</v>
          </cell>
          <cell r="E48">
            <v>1564.2920326856342</v>
          </cell>
          <cell r="F48">
            <v>-233.77799867179874</v>
          </cell>
        </row>
        <row r="49">
          <cell r="B49">
            <v>46</v>
          </cell>
          <cell r="E49">
            <v>1346.4939168295932</v>
          </cell>
          <cell r="F49">
            <v>-217.79811585604102</v>
          </cell>
        </row>
        <row r="50">
          <cell r="B50">
            <v>47</v>
          </cell>
          <cell r="E50">
            <v>1147.6036219066896</v>
          </cell>
          <cell r="F50">
            <v>-198.89029492290365</v>
          </cell>
        </row>
        <row r="51">
          <cell r="B51">
            <v>48</v>
          </cell>
          <cell r="E51">
            <v>969.12578712885977</v>
          </cell>
          <cell r="F51">
            <v>-178.4778347778298</v>
          </cell>
        </row>
        <row r="52">
          <cell r="B52">
            <v>49</v>
          </cell>
          <cell r="E52">
            <v>811.41960120529632</v>
          </cell>
          <cell r="F52">
            <v>-157.70618592356345</v>
          </cell>
        </row>
        <row r="53">
          <cell r="B53">
            <v>50</v>
          </cell>
          <cell r="E53">
            <v>673.97395587192432</v>
          </cell>
          <cell r="F53">
            <v>-137.445645333372</v>
          </cell>
        </row>
        <row r="54">
          <cell r="B54">
            <v>51</v>
          </cell>
          <cell r="E54">
            <v>555.65971405457867</v>
          </cell>
          <cell r="F54">
            <v>-118.31424181734565</v>
          </cell>
        </row>
        <row r="55">
          <cell r="B55">
            <v>52</v>
          </cell>
          <cell r="E55">
            <v>454.94746690014659</v>
          </cell>
          <cell r="F55">
            <v>-100.71224715443208</v>
          </cell>
        </row>
        <row r="56">
          <cell r="B56">
            <v>53</v>
          </cell>
          <cell r="E56">
            <v>370.08588251293111</v>
          </cell>
          <cell r="F56">
            <v>-84.861584387215487</v>
          </cell>
        </row>
        <row r="57">
          <cell r="B57">
            <v>54</v>
          </cell>
          <cell r="E57">
            <v>299.24059034961704</v>
          </cell>
          <cell r="F57">
            <v>-70.84529216331407</v>
          </cell>
        </row>
        <row r="58">
          <cell r="B58">
            <v>55</v>
          </cell>
          <cell r="E58">
            <v>240.5966900687884</v>
          </cell>
          <cell r="F58">
            <v>-58.643900280828632</v>
          </cell>
        </row>
        <row r="59">
          <cell r="B59">
            <v>56</v>
          </cell>
          <cell r="E59">
            <v>192.42973290474163</v>
          </cell>
          <cell r="F59">
            <v>-48.166957164046778</v>
          </cell>
        </row>
        <row r="60">
          <cell r="B60">
            <v>57</v>
          </cell>
          <cell r="E60">
            <v>153.15074041346011</v>
          </cell>
          <cell r="F60">
            <v>-39.278992491281514</v>
          </cell>
        </row>
        <row r="61">
          <cell r="B61">
            <v>58</v>
          </cell>
          <cell r="E61">
            <v>121.33082079351564</v>
          </cell>
          <cell r="F61">
            <v>-31.819919619944471</v>
          </cell>
        </row>
        <row r="62">
          <cell r="B62">
            <v>59</v>
          </cell>
          <cell r="E62">
            <v>95.710487582777162</v>
          </cell>
          <cell r="F62">
            <v>-25.62033321073848</v>
          </cell>
        </row>
        <row r="63">
          <cell r="B63">
            <v>60</v>
          </cell>
          <cell r="E63">
            <v>75.198089621086609</v>
          </cell>
          <cell r="F63">
            <v>-20.512397961690553</v>
          </cell>
        </row>
        <row r="64">
          <cell r="B64">
            <v>61</v>
          </cell>
          <cell r="E64">
            <v>58.860976173410798</v>
          </cell>
          <cell r="F64">
            <v>-16.337113447675812</v>
          </cell>
        </row>
        <row r="65">
          <cell r="B65">
            <v>62</v>
          </cell>
          <cell r="E65">
            <v>45.912247499771581</v>
          </cell>
          <cell r="F65">
            <v>-12.948728673639216</v>
          </cell>
        </row>
        <row r="66">
          <cell r="B66">
            <v>63</v>
          </cell>
          <cell r="E66">
            <v>35.69523884748606</v>
          </cell>
          <cell r="F66">
            <v>-10.217008652285521</v>
          </cell>
        </row>
        <row r="67">
          <cell r="B67">
            <v>64</v>
          </cell>
          <cell r="E67">
            <v>27.667284695367258</v>
          </cell>
          <cell r="F67">
            <v>-8.0279541521188023</v>
          </cell>
        </row>
        <row r="68">
          <cell r="B68">
            <v>65</v>
          </cell>
          <cell r="E68">
            <v>21.383819257564276</v>
          </cell>
          <cell r="F68">
            <v>-6.2834654378029811</v>
          </cell>
        </row>
        <row r="69">
          <cell r="B69">
            <v>66</v>
          </cell>
          <cell r="E69">
            <v>16.483484786588509</v>
          </cell>
          <cell r="F69">
            <v>-4.9003344709757677</v>
          </cell>
        </row>
        <row r="70">
          <cell r="B70">
            <v>67</v>
          </cell>
          <cell r="E70">
            <v>12.674629733313061</v>
          </cell>
          <cell r="F70">
            <v>-3.8088550532754475</v>
          </cell>
        </row>
        <row r="71">
          <cell r="B71">
            <v>68</v>
          </cell>
          <cell r="E71">
            <v>9.7233696183902332</v>
          </cell>
          <cell r="F71">
            <v>-2.9512601149228281</v>
          </cell>
        </row>
        <row r="72">
          <cell r="B72">
            <v>69</v>
          </cell>
          <cell r="E72">
            <v>7.4432391702525864</v>
          </cell>
          <cell r="F72">
            <v>-2.2801304481376468</v>
          </cell>
        </row>
        <row r="73">
          <cell r="B73">
            <v>70</v>
          </cell>
          <cell r="E73">
            <v>5.6863704604117125</v>
          </cell>
          <cell r="F73">
            <v>-1.756868709840874</v>
          </cell>
        </row>
        <row r="74">
          <cell r="B74">
            <v>71</v>
          </cell>
          <cell r="E74">
            <v>4.3360757779514039</v>
          </cell>
          <cell r="F74">
            <v>-1.3502946824603086</v>
          </cell>
        </row>
        <row r="75">
          <cell r="B75">
            <v>72</v>
          </cell>
          <cell r="E75">
            <v>3.300685308471047</v>
          </cell>
          <cell r="F75">
            <v>-1.0353904694803568</v>
          </cell>
        </row>
        <row r="76">
          <cell r="B76">
            <v>73</v>
          </cell>
          <cell r="E76">
            <v>2.5084799097861765</v>
          </cell>
          <cell r="F76">
            <v>-0.7922053986848705</v>
          </cell>
        </row>
        <row r="77">
          <cell r="B77">
            <v>74</v>
          </cell>
          <cell r="E77">
            <v>1.9035619278727798</v>
          </cell>
          <cell r="F77">
            <v>-0.60491798191339674</v>
          </cell>
        </row>
        <row r="78">
          <cell r="B78">
            <v>75</v>
          </cell>
          <cell r="E78">
            <v>1.4425172470608163</v>
          </cell>
          <cell r="F78">
            <v>-0.46104468081196348</v>
          </cell>
        </row>
        <row r="79">
          <cell r="B79">
            <v>76</v>
          </cell>
          <cell r="E79">
            <v>1.0917361493583193</v>
          </cell>
          <cell r="F79">
            <v>-0.35078109770249699</v>
          </cell>
        </row>
        <row r="80">
          <cell r="B80">
            <v>77</v>
          </cell>
          <cell r="E80">
            <v>0.82527666952846535</v>
          </cell>
          <cell r="F80">
            <v>-0.26645947982985396</v>
          </cell>
        </row>
        <row r="81">
          <cell r="B81">
            <v>78</v>
          </cell>
          <cell r="E81">
            <v>0.62317039139084818</v>
          </cell>
          <cell r="F81">
            <v>-0.20210627813761717</v>
          </cell>
        </row>
        <row r="82">
          <cell r="B82">
            <v>79</v>
          </cell>
          <cell r="E82">
            <v>0.47008605557800692</v>
          </cell>
          <cell r="F82">
            <v>-0.15308433581284125</v>
          </cell>
        </row>
        <row r="83">
          <cell r="B83">
            <v>80</v>
          </cell>
          <cell r="E83">
            <v>0.35428038919229032</v>
          </cell>
          <cell r="F83">
            <v>-0.1158056663857166</v>
          </cell>
        </row>
        <row r="84">
          <cell r="B84">
            <v>81</v>
          </cell>
          <cell r="E84">
            <v>0.26677797001672399</v>
          </cell>
          <cell r="F84">
            <v>-8.7502419175566337E-2</v>
          </cell>
        </row>
        <row r="85">
          <cell r="B85">
            <v>82</v>
          </cell>
          <cell r="E85">
            <v>0.2007326447515129</v>
          </cell>
          <cell r="F85">
            <v>-6.6045325265211091E-2</v>
          </cell>
        </row>
        <row r="86">
          <cell r="B86">
            <v>83</v>
          </cell>
          <cell r="E86">
            <v>0.15093209697846613</v>
          </cell>
          <cell r="F86">
            <v>-4.9800547773046766E-2</v>
          </cell>
        </row>
        <row r="87">
          <cell r="B87">
            <v>84</v>
          </cell>
          <cell r="E87">
            <v>0.11341474072945809</v>
          </cell>
        </row>
        <row r="88">
          <cell r="B88">
            <v>85</v>
          </cell>
          <cell r="E88">
            <v>8.5174367916537166E-2</v>
          </cell>
        </row>
        <row r="89">
          <cell r="B89">
            <v>86</v>
          </cell>
          <cell r="E89">
            <v>6.3933080761288438E-2</v>
          </cell>
        </row>
        <row r="90">
          <cell r="B90">
            <v>87</v>
          </cell>
          <cell r="E90">
            <v>4.7967167264512743E-2</v>
          </cell>
        </row>
        <row r="91">
          <cell r="B91">
            <v>88</v>
          </cell>
          <cell r="E91">
            <v>3.5973888929904448E-2</v>
          </cell>
        </row>
        <row r="92">
          <cell r="B92">
            <v>89</v>
          </cell>
          <cell r="E92">
            <v>2.6969788135825248E-2</v>
          </cell>
        </row>
        <row r="93">
          <cell r="B93">
            <v>90</v>
          </cell>
          <cell r="E93">
            <v>2.0213211549578738E-2</v>
          </cell>
        </row>
        <row r="94">
          <cell r="B94">
            <v>91</v>
          </cell>
          <cell r="E94">
            <v>1.514539101552531E-2</v>
          </cell>
        </row>
        <row r="95">
          <cell r="B95">
            <v>92</v>
          </cell>
          <cell r="E95">
            <v>1.1345712383997848E-2</v>
          </cell>
        </row>
        <row r="96">
          <cell r="B96">
            <v>93</v>
          </cell>
          <cell r="E96">
            <v>8.4978083378620395E-3</v>
          </cell>
        </row>
        <row r="97">
          <cell r="B97">
            <v>94</v>
          </cell>
          <cell r="E97">
            <v>6.3638925963121519E-3</v>
          </cell>
        </row>
        <row r="98">
          <cell r="B98">
            <v>95</v>
          </cell>
          <cell r="E98">
            <v>4.765357739075912E-3</v>
          </cell>
        </row>
        <row r="99">
          <cell r="B99">
            <v>96</v>
          </cell>
          <cell r="E99">
            <v>3.5681256037615465E-3</v>
          </cell>
        </row>
        <row r="100">
          <cell r="B100">
            <v>97</v>
          </cell>
          <cell r="E100">
            <v>2.6715982359940748E-3</v>
          </cell>
        </row>
        <row r="101">
          <cell r="B101">
            <v>98</v>
          </cell>
          <cell r="E101">
            <v>2.0003328034690934E-3</v>
          </cell>
        </row>
        <row r="102">
          <cell r="B102">
            <v>99</v>
          </cell>
          <cell r="E102">
            <v>1.4977746556226461E-3</v>
          </cell>
        </row>
        <row r="103">
          <cell r="B103">
            <v>100</v>
          </cell>
          <cell r="E103">
            <v>1.1215436305073369E-3</v>
          </cell>
        </row>
        <row r="104">
          <cell r="B104">
            <v>101</v>
          </cell>
          <cell r="E104">
            <v>8.3989131249132237E-4</v>
          </cell>
        </row>
        <row r="105">
          <cell r="B105">
            <v>102</v>
          </cell>
          <cell r="E105">
            <v>6.2904017338661668E-4</v>
          </cell>
        </row>
        <row r="106">
          <cell r="B106">
            <v>103</v>
          </cell>
          <cell r="E106">
            <v>4.7118629814423034E-4</v>
          </cell>
        </row>
        <row r="107">
          <cell r="B107">
            <v>104</v>
          </cell>
          <cell r="E107">
            <v>3.5300102898736901E-4</v>
          </cell>
        </row>
        <row r="108">
          <cell r="B108">
            <v>105</v>
          </cell>
          <cell r="E108">
            <v>2.6450744816011664E-4</v>
          </cell>
        </row>
        <row r="109">
          <cell r="B109">
            <v>106</v>
          </cell>
          <cell r="E109">
            <v>1.9823829158277466E-4</v>
          </cell>
        </row>
        <row r="110">
          <cell r="B110">
            <v>107</v>
          </cell>
          <cell r="E110">
            <v>1.486050368727661E-4</v>
          </cell>
        </row>
        <row r="111">
          <cell r="B111">
            <v>108</v>
          </cell>
          <cell r="E111">
            <v>1.1142536394933155E-4</v>
          </cell>
        </row>
        <row r="112">
          <cell r="B112">
            <v>109</v>
          </cell>
          <cell r="E112">
            <v>8.3569332932838741E-5</v>
          </cell>
        </row>
        <row r="113">
          <cell r="B113">
            <v>110</v>
          </cell>
          <cell r="E113">
            <v>6.269451643947897E-5</v>
          </cell>
        </row>
        <row r="114">
          <cell r="B114">
            <v>111</v>
          </cell>
          <cell r="E114">
            <v>4.7047760843285129E-5</v>
          </cell>
        </row>
        <row r="115">
          <cell r="B115">
            <v>112</v>
          </cell>
          <cell r="E115">
            <v>3.5316838570343392E-5</v>
          </cell>
        </row>
        <row r="116">
          <cell r="B116">
            <v>113</v>
          </cell>
          <cell r="E116">
            <v>2.6519448266878672E-5</v>
          </cell>
        </row>
        <row r="117">
          <cell r="B117">
            <v>114</v>
          </cell>
          <cell r="E117">
            <v>1.9920166933373329E-5</v>
          </cell>
        </row>
        <row r="118">
          <cell r="B118">
            <v>115</v>
          </cell>
          <cell r="E118">
            <v>1.4968318121636824E-5</v>
          </cell>
        </row>
        <row r="119">
          <cell r="B119">
            <v>116</v>
          </cell>
          <cell r="E119">
            <v>1.1251489097501531E-5</v>
          </cell>
        </row>
        <row r="120">
          <cell r="B120">
            <v>117</v>
          </cell>
          <cell r="E120">
            <v>8.4607550008841505E-6</v>
          </cell>
        </row>
        <row r="121">
          <cell r="B121">
            <v>118</v>
          </cell>
          <cell r="E121">
            <v>6.3646603977319343E-6</v>
          </cell>
        </row>
        <row r="122">
          <cell r="B122">
            <v>119</v>
          </cell>
          <cell r="E122">
            <v>4.7897515331379839E-6</v>
          </cell>
        </row>
        <row r="123">
          <cell r="B123">
            <v>120</v>
          </cell>
          <cell r="E123">
            <v>3.6060086075051398E-6</v>
          </cell>
        </row>
        <row r="124">
          <cell r="B124">
            <v>121</v>
          </cell>
          <cell r="E124">
            <v>2.715943429649961E-6</v>
          </cell>
        </row>
        <row r="125">
          <cell r="B125">
            <v>122</v>
          </cell>
          <cell r="E125">
            <v>2.0464390324912221E-6</v>
          </cell>
        </row>
        <row r="126">
          <cell r="B126">
            <v>123</v>
          </cell>
          <cell r="E126">
            <v>1.5426406317774343E-6</v>
          </cell>
        </row>
        <row r="127">
          <cell r="B127">
            <v>124</v>
          </cell>
          <cell r="E127">
            <v>1.1633814133557777E-6</v>
          </cell>
        </row>
        <row r="128">
          <cell r="B128">
            <v>125</v>
          </cell>
          <cell r="E128">
            <v>8.777568352352778E-7</v>
          </cell>
        </row>
        <row r="129">
          <cell r="B129">
            <v>126</v>
          </cell>
          <cell r="E129">
            <v>6.6255849377328169E-7</v>
          </cell>
        </row>
        <row r="130">
          <cell r="B130">
            <v>127</v>
          </cell>
          <cell r="E130">
            <v>5.0035140936592642E-7</v>
          </cell>
        </row>
        <row r="131">
          <cell r="B131">
            <v>128</v>
          </cell>
          <cell r="E131">
            <v>3.780330305333265E-7</v>
          </cell>
        </row>
        <row r="132">
          <cell r="B132">
            <v>129</v>
          </cell>
          <cell r="E132">
            <v>2.8575296917065416E-7</v>
          </cell>
        </row>
        <row r="133">
          <cell r="B133">
            <v>130</v>
          </cell>
          <cell r="E133">
            <v>2.1610292840019421E-7</v>
          </cell>
        </row>
        <row r="134">
          <cell r="B134">
            <v>131</v>
          </cell>
          <cell r="E134">
            <v>1.6350905820237805E-7</v>
          </cell>
        </row>
        <row r="135">
          <cell r="B135">
            <v>132</v>
          </cell>
          <cell r="E135">
            <v>1.2377600936614316E-7</v>
          </cell>
        </row>
        <row r="136">
          <cell r="B136">
            <v>133</v>
          </cell>
          <cell r="E136">
            <v>9.3744700983817062E-8</v>
          </cell>
        </row>
        <row r="137">
          <cell r="B137">
            <v>134</v>
          </cell>
          <cell r="E137">
            <v>7.1035352948788306E-8</v>
          </cell>
        </row>
        <row r="138">
          <cell r="B138">
            <v>135</v>
          </cell>
          <cell r="E138">
            <v>5.3854471714796018E-8</v>
          </cell>
        </row>
        <row r="139">
          <cell r="B139">
            <v>136</v>
          </cell>
          <cell r="E139">
            <v>4.0849819744637017E-8</v>
          </cell>
        </row>
        <row r="140">
          <cell r="B140">
            <v>137</v>
          </cell>
          <cell r="E140">
            <v>3.1001398771930687E-8</v>
          </cell>
        </row>
        <row r="141">
          <cell r="B141">
            <v>138</v>
          </cell>
          <cell r="E141">
            <v>2.3539472291669696E-8</v>
          </cell>
        </row>
        <row r="142">
          <cell r="B142">
            <v>139</v>
          </cell>
          <cell r="E142">
            <v>1.7882896377958914E-8</v>
          </cell>
        </row>
        <row r="143">
          <cell r="B143">
            <v>140</v>
          </cell>
          <cell r="E143">
            <v>1.3592709054078818E-8</v>
          </cell>
        </row>
        <row r="144">
          <cell r="B144">
            <v>141</v>
          </cell>
          <cell r="E144">
            <v>1.0337188417478658E-8</v>
          </cell>
        </row>
        <row r="145">
          <cell r="B145">
            <v>142</v>
          </cell>
          <cell r="E145">
            <v>7.8655343364026318E-9</v>
          </cell>
        </row>
        <row r="146">
          <cell r="B146">
            <v>143</v>
          </cell>
          <cell r="E146">
            <v>5.9880369392388515E-9</v>
          </cell>
        </row>
        <row r="147">
          <cell r="B147">
            <v>144</v>
          </cell>
          <cell r="E147">
            <v>4.5611265509027139E-9</v>
          </cell>
        </row>
        <row r="148">
          <cell r="B148">
            <v>145</v>
          </cell>
          <cell r="E148">
            <v>3.4760985368583243E-9</v>
          </cell>
        </row>
        <row r="149">
          <cell r="B149">
            <v>146</v>
          </cell>
          <cell r="E149">
            <v>2.6506058977030656E-9</v>
          </cell>
        </row>
        <row r="150">
          <cell r="B150">
            <v>147</v>
          </cell>
          <cell r="E150">
            <v>2.0222372828019297E-9</v>
          </cell>
        </row>
        <row r="151">
          <cell r="B151">
            <v>148</v>
          </cell>
          <cell r="E151">
            <v>1.5436669897606343E-9</v>
          </cell>
        </row>
        <row r="152">
          <cell r="B152">
            <v>149</v>
          </cell>
          <cell r="E152">
            <v>1.178990447868167E-9</v>
          </cell>
        </row>
        <row r="153">
          <cell r="B153">
            <v>150</v>
          </cell>
          <cell r="E153">
            <v>9.0095411271658529E-10</v>
          </cell>
        </row>
        <row r="154">
          <cell r="B154">
            <v>151</v>
          </cell>
          <cell r="E154">
            <v>6.8886047274533631E-10</v>
          </cell>
        </row>
        <row r="155">
          <cell r="B155">
            <v>152</v>
          </cell>
          <cell r="E155">
            <v>5.2698287216983313E-10</v>
          </cell>
        </row>
        <row r="156">
          <cell r="B156">
            <v>153</v>
          </cell>
          <cell r="E156">
            <v>4.033655048555096E-10</v>
          </cell>
        </row>
        <row r="157">
          <cell r="B157">
            <v>154</v>
          </cell>
          <cell r="E157">
            <v>3.089145450048021E-10</v>
          </cell>
        </row>
        <row r="158">
          <cell r="B158">
            <v>155</v>
          </cell>
          <cell r="E158">
            <v>2.3670944200352092E-10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Hubei"/>
      <sheetName val="Hubei Non wuhan"/>
      <sheetName val="Non Hubei"/>
      <sheetName val="Zhejiang"/>
      <sheetName val="Fujian"/>
      <sheetName val="SKorea"/>
      <sheetName val="Testing new data"/>
      <sheetName val="Activate Solver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24">
          <cell r="B24">
            <v>21</v>
          </cell>
          <cell r="F24">
            <v>0</v>
          </cell>
        </row>
        <row r="25">
          <cell r="B25">
            <v>22</v>
          </cell>
          <cell r="F25">
            <v>0</v>
          </cell>
        </row>
        <row r="26">
          <cell r="B26">
            <v>23</v>
          </cell>
          <cell r="F26">
            <v>0</v>
          </cell>
        </row>
        <row r="27">
          <cell r="B27">
            <v>24</v>
          </cell>
          <cell r="F27">
            <v>0</v>
          </cell>
        </row>
        <row r="28">
          <cell r="B28">
            <v>25</v>
          </cell>
          <cell r="F28">
            <v>0</v>
          </cell>
        </row>
        <row r="29">
          <cell r="B29">
            <v>26</v>
          </cell>
          <cell r="F29">
            <v>0</v>
          </cell>
        </row>
        <row r="30">
          <cell r="B30">
            <v>27</v>
          </cell>
          <cell r="F30">
            <v>0</v>
          </cell>
        </row>
        <row r="31">
          <cell r="B31">
            <v>28</v>
          </cell>
          <cell r="F31">
            <v>0</v>
          </cell>
        </row>
        <row r="32">
          <cell r="B32">
            <v>29</v>
          </cell>
          <cell r="F32">
            <v>0</v>
          </cell>
        </row>
        <row r="33">
          <cell r="B33">
            <v>30</v>
          </cell>
          <cell r="F33">
            <v>0</v>
          </cell>
        </row>
        <row r="34">
          <cell r="B34">
            <v>31</v>
          </cell>
          <cell r="F34">
            <v>0</v>
          </cell>
        </row>
        <row r="35">
          <cell r="B35">
            <v>32</v>
          </cell>
          <cell r="F35">
            <v>0</v>
          </cell>
        </row>
        <row r="36">
          <cell r="B36">
            <v>33</v>
          </cell>
          <cell r="F36">
            <v>0</v>
          </cell>
        </row>
        <row r="37">
          <cell r="B37">
            <v>34</v>
          </cell>
          <cell r="F37">
            <v>0</v>
          </cell>
        </row>
        <row r="38">
          <cell r="B38">
            <v>35</v>
          </cell>
          <cell r="F38">
            <v>0</v>
          </cell>
        </row>
        <row r="39">
          <cell r="B39">
            <v>36</v>
          </cell>
          <cell r="F39">
            <v>0</v>
          </cell>
        </row>
        <row r="40">
          <cell r="B40">
            <v>37</v>
          </cell>
          <cell r="F40">
            <v>0</v>
          </cell>
        </row>
        <row r="41">
          <cell r="B41">
            <v>38</v>
          </cell>
          <cell r="F41">
            <v>0</v>
          </cell>
        </row>
        <row r="42">
          <cell r="B42">
            <v>39</v>
          </cell>
          <cell r="F42">
            <v>0</v>
          </cell>
        </row>
        <row r="43">
          <cell r="B43">
            <v>40</v>
          </cell>
          <cell r="F43">
            <v>0</v>
          </cell>
        </row>
        <row r="44">
          <cell r="B44">
            <v>41</v>
          </cell>
          <cell r="F44">
            <v>0</v>
          </cell>
        </row>
        <row r="45">
          <cell r="B45">
            <v>42</v>
          </cell>
          <cell r="F45">
            <v>0</v>
          </cell>
        </row>
        <row r="46">
          <cell r="B46">
            <v>43</v>
          </cell>
          <cell r="F46">
            <v>0</v>
          </cell>
        </row>
        <row r="47">
          <cell r="B47">
            <v>44</v>
          </cell>
          <cell r="F47">
            <v>0</v>
          </cell>
        </row>
        <row r="48">
          <cell r="B48">
            <v>45</v>
          </cell>
          <cell r="F48">
            <v>0</v>
          </cell>
        </row>
        <row r="49">
          <cell r="B49">
            <v>46</v>
          </cell>
          <cell r="F49">
            <v>0</v>
          </cell>
        </row>
        <row r="50">
          <cell r="B50">
            <v>47</v>
          </cell>
          <cell r="F50">
            <v>0</v>
          </cell>
        </row>
        <row r="51">
          <cell r="B51">
            <v>48</v>
          </cell>
          <cell r="E51">
            <v>0.16903708525514363</v>
          </cell>
          <cell r="F51">
            <v>0</v>
          </cell>
        </row>
        <row r="52">
          <cell r="B52">
            <v>49</v>
          </cell>
          <cell r="E52">
            <v>0.76859484503548869</v>
          </cell>
          <cell r="F52">
            <v>1</v>
          </cell>
        </row>
        <row r="53">
          <cell r="B53">
            <v>50</v>
          </cell>
          <cell r="E53">
            <v>2.8430200460364645</v>
          </cell>
          <cell r="F53">
            <v>20</v>
          </cell>
        </row>
        <row r="54">
          <cell r="B54">
            <v>51</v>
          </cell>
          <cell r="E54">
            <v>8.7518244737165141</v>
          </cell>
          <cell r="F54">
            <v>53</v>
          </cell>
        </row>
        <row r="55">
          <cell r="B55">
            <v>52</v>
          </cell>
          <cell r="E55">
            <v>22.864290101016568</v>
          </cell>
          <cell r="F55">
            <v>100</v>
          </cell>
        </row>
        <row r="56">
          <cell r="B56">
            <v>53</v>
          </cell>
          <cell r="E56">
            <v>51.561567382097927</v>
          </cell>
          <cell r="F56">
            <v>229</v>
          </cell>
        </row>
        <row r="57">
          <cell r="B57">
            <v>54</v>
          </cell>
          <cell r="E57">
            <v>101.86419133303697</v>
          </cell>
          <cell r="F57">
            <v>169</v>
          </cell>
        </row>
        <row r="58">
          <cell r="B58">
            <v>55</v>
          </cell>
          <cell r="E58">
            <v>178.59118143635865</v>
          </cell>
          <cell r="F58">
            <v>231</v>
          </cell>
        </row>
        <row r="59">
          <cell r="B59">
            <v>56</v>
          </cell>
          <cell r="E59">
            <v>281.04606618513651</v>
          </cell>
          <cell r="F59">
            <v>144</v>
          </cell>
        </row>
        <row r="60">
          <cell r="B60">
            <v>57</v>
          </cell>
          <cell r="E60">
            <v>400.98682969782413</v>
          </cell>
          <cell r="F60">
            <v>284</v>
          </cell>
        </row>
        <row r="61">
          <cell r="B61">
            <v>58</v>
          </cell>
          <cell r="E61">
            <v>523.33130842890841</v>
          </cell>
          <cell r="F61">
            <v>505</v>
          </cell>
        </row>
        <row r="62">
          <cell r="B62">
            <v>59</v>
          </cell>
          <cell r="E62">
            <v>629.72074241166888</v>
          </cell>
          <cell r="F62">
            <v>571</v>
          </cell>
        </row>
        <row r="63">
          <cell r="B63">
            <v>60</v>
          </cell>
          <cell r="E63">
            <v>703.5647019595732</v>
          </cell>
          <cell r="F63">
            <v>813</v>
          </cell>
        </row>
        <row r="64">
          <cell r="B64">
            <v>61</v>
          </cell>
          <cell r="E64">
            <v>734.48497463480362</v>
          </cell>
          <cell r="F64">
            <v>1062</v>
          </cell>
        </row>
        <row r="65">
          <cell r="B65">
            <v>62</v>
          </cell>
          <cell r="E65">
            <v>720.51285813305003</v>
          </cell>
          <cell r="F65">
            <v>600</v>
          </cell>
        </row>
        <row r="66">
          <cell r="B66">
            <v>63</v>
          </cell>
          <cell r="E66">
            <v>667.56196321919936</v>
          </cell>
          <cell r="F66">
            <v>516</v>
          </cell>
        </row>
        <row r="67">
          <cell r="B67">
            <v>64</v>
          </cell>
          <cell r="E67">
            <v>586.85028147161745</v>
          </cell>
          <cell r="F67">
            <v>438</v>
          </cell>
        </row>
        <row r="68">
          <cell r="B68">
            <v>65</v>
          </cell>
          <cell r="E68">
            <v>491.53351832006524</v>
          </cell>
          <cell r="F68">
            <v>518</v>
          </cell>
        </row>
        <row r="69">
          <cell r="B69">
            <v>66</v>
          </cell>
          <cell r="E69">
            <v>393.73552450430435</v>
          </cell>
          <cell r="F69">
            <v>483</v>
          </cell>
        </row>
        <row r="70">
          <cell r="B70">
            <v>67</v>
          </cell>
          <cell r="E70">
            <v>302.66878581297686</v>
          </cell>
          <cell r="F70">
            <v>367</v>
          </cell>
        </row>
        <row r="71">
          <cell r="B71">
            <v>68</v>
          </cell>
          <cell r="E71">
            <v>223.97268101228403</v>
          </cell>
          <cell r="F71">
            <v>248</v>
          </cell>
        </row>
        <row r="72">
          <cell r="B72">
            <v>69</v>
          </cell>
          <cell r="E72">
            <v>160.00033416380089</v>
          </cell>
          <cell r="F72">
            <v>131</v>
          </cell>
        </row>
        <row r="73">
          <cell r="B73">
            <v>70</v>
          </cell>
          <cell r="E73">
            <v>110.63001816060819</v>
          </cell>
          <cell r="F73">
            <v>242</v>
          </cell>
        </row>
        <row r="74">
          <cell r="B74">
            <v>71</v>
          </cell>
          <cell r="E74">
            <v>74.213671919035974</v>
          </cell>
          <cell r="F74">
            <v>114</v>
          </cell>
        </row>
        <row r="75">
          <cell r="B75">
            <v>72</v>
          </cell>
          <cell r="E75">
            <v>48.406167686112269</v>
          </cell>
          <cell r="F75">
            <v>110</v>
          </cell>
        </row>
        <row r="76">
          <cell r="B76">
            <v>73</v>
          </cell>
          <cell r="E76">
            <v>30.760489539750356</v>
          </cell>
          <cell r="F76">
            <v>107</v>
          </cell>
        </row>
        <row r="77">
          <cell r="B77">
            <v>74</v>
          </cell>
          <cell r="E77">
            <v>19.079275770655482</v>
          </cell>
          <cell r="F77">
            <v>76</v>
          </cell>
        </row>
        <row r="78">
          <cell r="B78">
            <v>75</v>
          </cell>
          <cell r="E78">
            <v>11.57028461474482</v>
          </cell>
          <cell r="F78">
            <v>74</v>
          </cell>
        </row>
        <row r="79">
          <cell r="B79">
            <v>76</v>
          </cell>
          <cell r="E79">
            <v>6.8710024823438927</v>
          </cell>
          <cell r="F79">
            <v>84</v>
          </cell>
        </row>
        <row r="80">
          <cell r="B80">
            <v>77</v>
          </cell>
          <cell r="E80">
            <v>4.0014620258028435</v>
          </cell>
          <cell r="F80">
            <v>93</v>
          </cell>
        </row>
        <row r="81">
          <cell r="B81">
            <v>78</v>
          </cell>
          <cell r="E81">
            <v>2.2883443040106544</v>
          </cell>
          <cell r="F81">
            <v>152</v>
          </cell>
        </row>
        <row r="82">
          <cell r="B82">
            <v>79</v>
          </cell>
          <cell r="E82">
            <v>1.2866687845734019</v>
          </cell>
          <cell r="F82">
            <v>87</v>
          </cell>
        </row>
        <row r="83">
          <cell r="B83">
            <v>80</v>
          </cell>
          <cell r="E83">
            <v>0.71212199439883983</v>
          </cell>
          <cell r="F83">
            <v>147</v>
          </cell>
        </row>
        <row r="84">
          <cell r="B84">
            <v>81</v>
          </cell>
          <cell r="E84">
            <v>0.38837209049502652</v>
          </cell>
          <cell r="F84">
            <v>98</v>
          </cell>
        </row>
        <row r="85">
          <cell r="B85">
            <v>82</v>
          </cell>
          <cell r="F85">
            <v>64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3D17E-7781-4307-928C-BF6FAA310C16}">
  <dimension ref="A1:N99"/>
  <sheetViews>
    <sheetView workbookViewId="0">
      <selection activeCell="M24" sqref="M24"/>
    </sheetView>
  </sheetViews>
  <sheetFormatPr defaultRowHeight="14.4" x14ac:dyDescent="0.3"/>
  <cols>
    <col min="1" max="1" width="10.33203125" style="3" bestFit="1" customWidth="1"/>
    <col min="2" max="3" width="8.88671875" style="2"/>
    <col min="4" max="4" width="12" style="3" bestFit="1" customWidth="1"/>
    <col min="5" max="5" width="12" style="3" customWidth="1"/>
    <col min="6" max="6" width="8.88671875" style="3"/>
    <col min="7" max="7" width="10.44140625" style="3" bestFit="1" customWidth="1"/>
    <col min="8" max="18" width="8.88671875" style="3"/>
    <col min="19" max="19" width="13" style="3" customWidth="1"/>
    <col min="20" max="20" width="13.77734375" style="3" customWidth="1"/>
    <col min="21" max="25" width="8.88671875" style="3"/>
    <col min="26" max="26" width="12" style="3" bestFit="1" customWidth="1"/>
    <col min="27" max="16384" width="8.88671875" style="3"/>
  </cols>
  <sheetData>
    <row r="1" spans="1:14" x14ac:dyDescent="0.3">
      <c r="C1" s="2" t="s">
        <v>3</v>
      </c>
      <c r="D1" s="3" t="s">
        <v>0</v>
      </c>
      <c r="F1" s="3" t="s">
        <v>1</v>
      </c>
      <c r="G1" s="3" t="s">
        <v>2</v>
      </c>
      <c r="H1" s="3" t="s">
        <v>4</v>
      </c>
    </row>
    <row r="2" spans="1:14" x14ac:dyDescent="0.3">
      <c r="B2" s="6"/>
      <c r="C2" s="6">
        <v>26.236851243269729</v>
      </c>
      <c r="D2" s="6">
        <v>735.2048567783072</v>
      </c>
      <c r="E2" s="6"/>
      <c r="F2" s="6">
        <v>1.543342598054221</v>
      </c>
      <c r="G2" s="7">
        <v>2.5233360875722812E-3</v>
      </c>
      <c r="H2" s="8">
        <f>SUM(G4:G70)</f>
        <v>274892.35383970372</v>
      </c>
    </row>
    <row r="3" spans="1:14" x14ac:dyDescent="0.3">
      <c r="A3" s="3" t="s">
        <v>8</v>
      </c>
      <c r="B3" s="2" t="s">
        <v>11</v>
      </c>
      <c r="C3" s="2" t="s">
        <v>10</v>
      </c>
      <c r="D3" s="3" t="s">
        <v>5</v>
      </c>
      <c r="E3" s="3" t="s">
        <v>6</v>
      </c>
      <c r="F3" s="3" t="s">
        <v>7</v>
      </c>
      <c r="G3" s="3" t="s">
        <v>9</v>
      </c>
    </row>
    <row r="4" spans="1:14" x14ac:dyDescent="0.3">
      <c r="A4" s="1">
        <v>43831</v>
      </c>
      <c r="B4" s="2">
        <v>1</v>
      </c>
      <c r="C4" s="2" t="e">
        <f>LOG(B4-$C$2)</f>
        <v>#NUM!</v>
      </c>
      <c r="D4" s="3" t="e">
        <f t="shared" ref="D4:D67" si="0">$D$2*EXP(-((C4-$F$2)^2)/(2*$G$2))</f>
        <v>#NUM!</v>
      </c>
      <c r="E4" s="3">
        <f>IFERROR(D4,0)</f>
        <v>0</v>
      </c>
      <c r="F4" s="3">
        <v>0</v>
      </c>
      <c r="G4" s="3">
        <f>(F4-E4)^2</f>
        <v>0</v>
      </c>
    </row>
    <row r="5" spans="1:14" x14ac:dyDescent="0.3">
      <c r="A5" s="1">
        <v>43832</v>
      </c>
      <c r="B5" s="2">
        <v>2</v>
      </c>
      <c r="C5" s="2" t="e">
        <f t="shared" ref="C5:C68" si="1">LOG(B5-$C$2)</f>
        <v>#NUM!</v>
      </c>
      <c r="D5" s="3" t="e">
        <f t="shared" si="0"/>
        <v>#NUM!</v>
      </c>
      <c r="E5" s="3">
        <f t="shared" ref="E5:E68" si="2">IFERROR(D5,0)</f>
        <v>0</v>
      </c>
      <c r="F5" s="3">
        <v>0</v>
      </c>
      <c r="G5" s="3">
        <f t="shared" ref="G5:G68" si="3">(F5-E5)^2</f>
        <v>0</v>
      </c>
      <c r="N5" s="2"/>
    </row>
    <row r="6" spans="1:14" x14ac:dyDescent="0.3">
      <c r="A6" s="1">
        <v>43833</v>
      </c>
      <c r="B6" s="2">
        <v>3</v>
      </c>
      <c r="C6" s="2" t="e">
        <f t="shared" si="1"/>
        <v>#NUM!</v>
      </c>
      <c r="D6" s="3" t="e">
        <f t="shared" si="0"/>
        <v>#NUM!</v>
      </c>
      <c r="E6" s="3">
        <f t="shared" si="2"/>
        <v>0</v>
      </c>
      <c r="F6" s="3">
        <v>0</v>
      </c>
      <c r="G6" s="3">
        <f t="shared" si="3"/>
        <v>0</v>
      </c>
      <c r="N6" s="2"/>
    </row>
    <row r="7" spans="1:14" x14ac:dyDescent="0.3">
      <c r="A7" s="1">
        <v>43834</v>
      </c>
      <c r="B7" s="2">
        <v>4</v>
      </c>
      <c r="C7" s="2" t="e">
        <f t="shared" si="1"/>
        <v>#NUM!</v>
      </c>
      <c r="D7" s="3" t="e">
        <f t="shared" si="0"/>
        <v>#NUM!</v>
      </c>
      <c r="E7" s="3">
        <f t="shared" si="2"/>
        <v>0</v>
      </c>
      <c r="F7" s="3">
        <v>0</v>
      </c>
      <c r="G7" s="3">
        <f t="shared" si="3"/>
        <v>0</v>
      </c>
      <c r="N7" s="2"/>
    </row>
    <row r="8" spans="1:14" x14ac:dyDescent="0.3">
      <c r="A8" s="1">
        <v>43835</v>
      </c>
      <c r="B8" s="2">
        <v>5</v>
      </c>
      <c r="C8" s="2" t="e">
        <f t="shared" si="1"/>
        <v>#NUM!</v>
      </c>
      <c r="D8" s="3" t="e">
        <f t="shared" si="0"/>
        <v>#NUM!</v>
      </c>
      <c r="E8" s="3">
        <f t="shared" si="2"/>
        <v>0</v>
      </c>
      <c r="F8" s="3">
        <v>0</v>
      </c>
      <c r="G8" s="3">
        <f t="shared" si="3"/>
        <v>0</v>
      </c>
      <c r="N8" s="2"/>
    </row>
    <row r="9" spans="1:14" x14ac:dyDescent="0.3">
      <c r="A9" s="1">
        <v>43836</v>
      </c>
      <c r="B9" s="2">
        <v>6</v>
      </c>
      <c r="C9" s="2" t="e">
        <f t="shared" si="1"/>
        <v>#NUM!</v>
      </c>
      <c r="D9" s="3" t="e">
        <f t="shared" si="0"/>
        <v>#NUM!</v>
      </c>
      <c r="E9" s="3">
        <f t="shared" si="2"/>
        <v>0</v>
      </c>
      <c r="F9" s="3">
        <v>0</v>
      </c>
      <c r="G9" s="3">
        <f t="shared" si="3"/>
        <v>0</v>
      </c>
      <c r="N9" s="2"/>
    </row>
    <row r="10" spans="1:14" x14ac:dyDescent="0.3">
      <c r="A10" s="1">
        <v>43837</v>
      </c>
      <c r="B10" s="2">
        <v>7</v>
      </c>
      <c r="C10" s="2" t="e">
        <f t="shared" si="1"/>
        <v>#NUM!</v>
      </c>
      <c r="D10" s="3" t="e">
        <f t="shared" si="0"/>
        <v>#NUM!</v>
      </c>
      <c r="E10" s="3">
        <f t="shared" si="2"/>
        <v>0</v>
      </c>
      <c r="F10" s="3">
        <v>0</v>
      </c>
      <c r="G10" s="3">
        <f t="shared" si="3"/>
        <v>0</v>
      </c>
      <c r="N10" s="2"/>
    </row>
    <row r="11" spans="1:14" x14ac:dyDescent="0.3">
      <c r="A11" s="1">
        <v>43838</v>
      </c>
      <c r="B11" s="2">
        <v>8</v>
      </c>
      <c r="C11" s="2" t="e">
        <f t="shared" si="1"/>
        <v>#NUM!</v>
      </c>
      <c r="D11" s="3" t="e">
        <f t="shared" si="0"/>
        <v>#NUM!</v>
      </c>
      <c r="E11" s="3">
        <f t="shared" si="2"/>
        <v>0</v>
      </c>
      <c r="F11" s="3">
        <v>0</v>
      </c>
      <c r="G11" s="3">
        <f t="shared" si="3"/>
        <v>0</v>
      </c>
      <c r="N11" s="2"/>
    </row>
    <row r="12" spans="1:14" x14ac:dyDescent="0.3">
      <c r="A12" s="1">
        <v>43839</v>
      </c>
      <c r="B12" s="2">
        <v>9</v>
      </c>
      <c r="C12" s="2" t="e">
        <f t="shared" si="1"/>
        <v>#NUM!</v>
      </c>
      <c r="D12" s="3" t="e">
        <f t="shared" si="0"/>
        <v>#NUM!</v>
      </c>
      <c r="E12" s="3">
        <f t="shared" si="2"/>
        <v>0</v>
      </c>
      <c r="F12" s="3">
        <v>0</v>
      </c>
      <c r="G12" s="3">
        <f t="shared" si="3"/>
        <v>0</v>
      </c>
      <c r="N12" s="2"/>
    </row>
    <row r="13" spans="1:14" x14ac:dyDescent="0.3">
      <c r="A13" s="1">
        <v>43840</v>
      </c>
      <c r="B13" s="2">
        <v>10</v>
      </c>
      <c r="C13" s="2" t="e">
        <f t="shared" si="1"/>
        <v>#NUM!</v>
      </c>
      <c r="D13" s="3" t="e">
        <f t="shared" si="0"/>
        <v>#NUM!</v>
      </c>
      <c r="E13" s="3">
        <f t="shared" si="2"/>
        <v>0</v>
      </c>
      <c r="F13" s="3">
        <v>0</v>
      </c>
      <c r="G13" s="3">
        <f t="shared" si="3"/>
        <v>0</v>
      </c>
      <c r="N13" s="2"/>
    </row>
    <row r="14" spans="1:14" x14ac:dyDescent="0.3">
      <c r="A14" s="1">
        <v>43841</v>
      </c>
      <c r="B14" s="2">
        <v>11</v>
      </c>
      <c r="C14" s="2" t="e">
        <f t="shared" si="1"/>
        <v>#NUM!</v>
      </c>
      <c r="D14" s="3" t="e">
        <f t="shared" si="0"/>
        <v>#NUM!</v>
      </c>
      <c r="E14" s="3">
        <f t="shared" si="2"/>
        <v>0</v>
      </c>
      <c r="F14" s="3">
        <v>0</v>
      </c>
      <c r="G14" s="3">
        <f t="shared" si="3"/>
        <v>0</v>
      </c>
      <c r="N14" s="2"/>
    </row>
    <row r="15" spans="1:14" x14ac:dyDescent="0.3">
      <c r="A15" s="1">
        <v>43842</v>
      </c>
      <c r="B15" s="2">
        <v>12</v>
      </c>
      <c r="C15" s="2" t="e">
        <f t="shared" si="1"/>
        <v>#NUM!</v>
      </c>
      <c r="D15" s="3" t="e">
        <f t="shared" si="0"/>
        <v>#NUM!</v>
      </c>
      <c r="E15" s="3">
        <f t="shared" si="2"/>
        <v>0</v>
      </c>
      <c r="F15" s="3">
        <v>0</v>
      </c>
      <c r="G15" s="3">
        <f t="shared" si="3"/>
        <v>0</v>
      </c>
      <c r="N15" s="2"/>
    </row>
    <row r="16" spans="1:14" x14ac:dyDescent="0.3">
      <c r="A16" s="1">
        <v>43843</v>
      </c>
      <c r="B16" s="2">
        <v>13</v>
      </c>
      <c r="C16" s="2" t="e">
        <f t="shared" si="1"/>
        <v>#NUM!</v>
      </c>
      <c r="D16" s="3" t="e">
        <f t="shared" si="0"/>
        <v>#NUM!</v>
      </c>
      <c r="E16" s="3">
        <f t="shared" si="2"/>
        <v>0</v>
      </c>
      <c r="F16" s="3">
        <v>0</v>
      </c>
      <c r="G16" s="3">
        <f t="shared" si="3"/>
        <v>0</v>
      </c>
      <c r="N16" s="2"/>
    </row>
    <row r="17" spans="1:14" x14ac:dyDescent="0.3">
      <c r="A17" s="1">
        <v>43844</v>
      </c>
      <c r="B17" s="2">
        <v>14</v>
      </c>
      <c r="C17" s="2" t="e">
        <f t="shared" si="1"/>
        <v>#NUM!</v>
      </c>
      <c r="D17" s="3" t="e">
        <f t="shared" si="0"/>
        <v>#NUM!</v>
      </c>
      <c r="E17" s="3">
        <f t="shared" si="2"/>
        <v>0</v>
      </c>
      <c r="F17" s="3">
        <v>0</v>
      </c>
      <c r="G17" s="3">
        <f t="shared" si="3"/>
        <v>0</v>
      </c>
      <c r="N17" s="2"/>
    </row>
    <row r="18" spans="1:14" x14ac:dyDescent="0.3">
      <c r="A18" s="1">
        <v>43845</v>
      </c>
      <c r="B18" s="2">
        <v>15</v>
      </c>
      <c r="C18" s="2" t="e">
        <f t="shared" si="1"/>
        <v>#NUM!</v>
      </c>
      <c r="D18" s="3" t="e">
        <f t="shared" si="0"/>
        <v>#NUM!</v>
      </c>
      <c r="E18" s="3">
        <f t="shared" si="2"/>
        <v>0</v>
      </c>
      <c r="F18" s="3">
        <v>0</v>
      </c>
      <c r="G18" s="3">
        <f t="shared" si="3"/>
        <v>0</v>
      </c>
      <c r="N18" s="2"/>
    </row>
    <row r="19" spans="1:14" x14ac:dyDescent="0.3">
      <c r="A19" s="1">
        <v>43846</v>
      </c>
      <c r="B19" s="2">
        <v>16</v>
      </c>
      <c r="C19" s="2" t="e">
        <f t="shared" si="1"/>
        <v>#NUM!</v>
      </c>
      <c r="D19" s="3" t="e">
        <f t="shared" si="0"/>
        <v>#NUM!</v>
      </c>
      <c r="E19" s="3">
        <f t="shared" si="2"/>
        <v>0</v>
      </c>
      <c r="F19" s="3">
        <v>0</v>
      </c>
      <c r="G19" s="3">
        <f t="shared" si="3"/>
        <v>0</v>
      </c>
      <c r="N19" s="2"/>
    </row>
    <row r="20" spans="1:14" x14ac:dyDescent="0.3">
      <c r="A20" s="1">
        <v>43847</v>
      </c>
      <c r="B20" s="2">
        <v>17</v>
      </c>
      <c r="C20" s="2" t="e">
        <f t="shared" si="1"/>
        <v>#NUM!</v>
      </c>
      <c r="D20" s="3" t="e">
        <f t="shared" si="0"/>
        <v>#NUM!</v>
      </c>
      <c r="E20" s="3">
        <f t="shared" si="2"/>
        <v>0</v>
      </c>
      <c r="F20" s="3">
        <v>0</v>
      </c>
      <c r="G20" s="3">
        <f t="shared" si="3"/>
        <v>0</v>
      </c>
      <c r="N20" s="2"/>
    </row>
    <row r="21" spans="1:14" x14ac:dyDescent="0.3">
      <c r="A21" s="1">
        <v>43848</v>
      </c>
      <c r="B21" s="2">
        <v>18</v>
      </c>
      <c r="C21" s="2" t="e">
        <f t="shared" si="1"/>
        <v>#NUM!</v>
      </c>
      <c r="D21" s="3" t="e">
        <f t="shared" si="0"/>
        <v>#NUM!</v>
      </c>
      <c r="E21" s="3">
        <f t="shared" si="2"/>
        <v>0</v>
      </c>
      <c r="F21" s="3">
        <v>0</v>
      </c>
      <c r="G21" s="3">
        <f t="shared" si="3"/>
        <v>0</v>
      </c>
      <c r="N21" s="2"/>
    </row>
    <row r="22" spans="1:14" x14ac:dyDescent="0.3">
      <c r="A22" s="1">
        <v>43849</v>
      </c>
      <c r="B22" s="2">
        <v>19</v>
      </c>
      <c r="C22" s="2" t="e">
        <f t="shared" si="1"/>
        <v>#NUM!</v>
      </c>
      <c r="D22" s="3" t="e">
        <f t="shared" si="0"/>
        <v>#NUM!</v>
      </c>
      <c r="E22" s="3">
        <f t="shared" si="2"/>
        <v>0</v>
      </c>
      <c r="F22" s="3">
        <v>0</v>
      </c>
      <c r="G22" s="3">
        <f t="shared" si="3"/>
        <v>0</v>
      </c>
      <c r="N22" s="2"/>
    </row>
    <row r="23" spans="1:14" x14ac:dyDescent="0.3">
      <c r="A23" s="1">
        <v>43850</v>
      </c>
      <c r="B23" s="2">
        <v>20</v>
      </c>
      <c r="C23" s="2" t="e">
        <f t="shared" si="1"/>
        <v>#NUM!</v>
      </c>
      <c r="D23" s="3" t="e">
        <f t="shared" si="0"/>
        <v>#NUM!</v>
      </c>
      <c r="E23" s="3">
        <f t="shared" si="2"/>
        <v>0</v>
      </c>
      <c r="F23" s="3">
        <v>0</v>
      </c>
      <c r="G23" s="3">
        <f t="shared" si="3"/>
        <v>0</v>
      </c>
      <c r="N23" s="2"/>
    </row>
    <row r="24" spans="1:14" x14ac:dyDescent="0.3">
      <c r="A24" s="1">
        <v>43851</v>
      </c>
      <c r="B24" s="2">
        <v>21</v>
      </c>
      <c r="C24" s="2" t="e">
        <f t="shared" si="1"/>
        <v>#NUM!</v>
      </c>
      <c r="D24" s="3" t="e">
        <f t="shared" si="0"/>
        <v>#NUM!</v>
      </c>
      <c r="E24" s="3">
        <f t="shared" si="2"/>
        <v>0</v>
      </c>
      <c r="F24" s="3">
        <v>0</v>
      </c>
      <c r="G24" s="3">
        <f t="shared" si="3"/>
        <v>0</v>
      </c>
      <c r="N24" s="2"/>
    </row>
    <row r="25" spans="1:14" x14ac:dyDescent="0.3">
      <c r="A25" s="1">
        <v>43852</v>
      </c>
      <c r="B25" s="2">
        <v>22</v>
      </c>
      <c r="C25" s="2" t="e">
        <f t="shared" si="1"/>
        <v>#NUM!</v>
      </c>
      <c r="D25" s="3" t="e">
        <f t="shared" si="0"/>
        <v>#NUM!</v>
      </c>
      <c r="E25" s="3">
        <f t="shared" si="2"/>
        <v>0</v>
      </c>
      <c r="F25" s="3">
        <v>0</v>
      </c>
      <c r="G25" s="3">
        <f t="shared" si="3"/>
        <v>0</v>
      </c>
      <c r="N25" s="2"/>
    </row>
    <row r="26" spans="1:14" x14ac:dyDescent="0.3">
      <c r="A26" s="1">
        <v>43853</v>
      </c>
      <c r="B26" s="2">
        <v>23</v>
      </c>
      <c r="C26" s="2" t="e">
        <f t="shared" si="1"/>
        <v>#NUM!</v>
      </c>
      <c r="D26" s="3" t="e">
        <f t="shared" si="0"/>
        <v>#NUM!</v>
      </c>
      <c r="E26" s="3">
        <f t="shared" si="2"/>
        <v>0</v>
      </c>
      <c r="F26" s="3">
        <v>0</v>
      </c>
      <c r="G26" s="3">
        <f t="shared" si="3"/>
        <v>0</v>
      </c>
    </row>
    <row r="27" spans="1:14" x14ac:dyDescent="0.3">
      <c r="A27" s="1">
        <v>43854</v>
      </c>
      <c r="B27" s="2">
        <v>24</v>
      </c>
      <c r="C27" s="2" t="e">
        <f t="shared" si="1"/>
        <v>#NUM!</v>
      </c>
      <c r="D27" s="3" t="e">
        <f t="shared" si="0"/>
        <v>#NUM!</v>
      </c>
      <c r="E27" s="3">
        <f t="shared" si="2"/>
        <v>0</v>
      </c>
      <c r="F27" s="3">
        <v>0</v>
      </c>
      <c r="G27" s="3">
        <f t="shared" si="3"/>
        <v>0</v>
      </c>
    </row>
    <row r="28" spans="1:14" x14ac:dyDescent="0.3">
      <c r="A28" s="1">
        <v>43855</v>
      </c>
      <c r="B28" s="2">
        <v>25</v>
      </c>
      <c r="C28" s="2" t="e">
        <f t="shared" si="1"/>
        <v>#NUM!</v>
      </c>
      <c r="D28" s="3" t="e">
        <f t="shared" si="0"/>
        <v>#NUM!</v>
      </c>
      <c r="E28" s="3">
        <f t="shared" si="2"/>
        <v>0</v>
      </c>
      <c r="F28" s="3">
        <v>0</v>
      </c>
      <c r="G28" s="3">
        <f t="shared" si="3"/>
        <v>0</v>
      </c>
    </row>
    <row r="29" spans="1:14" x14ac:dyDescent="0.3">
      <c r="A29" s="1">
        <v>43856</v>
      </c>
      <c r="B29" s="2">
        <v>26</v>
      </c>
      <c r="C29" s="2" t="e">
        <f t="shared" si="1"/>
        <v>#NUM!</v>
      </c>
      <c r="D29" s="3" t="e">
        <f t="shared" si="0"/>
        <v>#NUM!</v>
      </c>
      <c r="E29" s="3">
        <f t="shared" si="2"/>
        <v>0</v>
      </c>
      <c r="F29" s="3">
        <v>0</v>
      </c>
      <c r="G29" s="3">
        <f t="shared" si="3"/>
        <v>0</v>
      </c>
    </row>
    <row r="30" spans="1:14" x14ac:dyDescent="0.3">
      <c r="A30" s="1">
        <v>43857</v>
      </c>
      <c r="B30" s="2">
        <v>27</v>
      </c>
      <c r="C30" s="2">
        <f t="shared" si="1"/>
        <v>-0.1173907989649025</v>
      </c>
      <c r="D30" s="3">
        <f t="shared" si="0"/>
        <v>3.3263824154030928E-235</v>
      </c>
      <c r="E30" s="3">
        <f t="shared" si="2"/>
        <v>3.3263824154030928E-235</v>
      </c>
      <c r="F30" s="3">
        <v>0</v>
      </c>
      <c r="G30" s="3">
        <f t="shared" si="3"/>
        <v>0</v>
      </c>
    </row>
    <row r="31" spans="1:14" x14ac:dyDescent="0.3">
      <c r="A31" s="1">
        <v>43858</v>
      </c>
      <c r="B31" s="2">
        <v>28</v>
      </c>
      <c r="C31" s="2">
        <f t="shared" si="1"/>
        <v>0.24628895523845923</v>
      </c>
      <c r="D31" s="3">
        <f t="shared" si="0"/>
        <v>1.2328268491421247E-142</v>
      </c>
      <c r="E31" s="3">
        <f t="shared" si="2"/>
        <v>1.2328268491421247E-142</v>
      </c>
      <c r="F31" s="3">
        <v>0</v>
      </c>
      <c r="G31" s="3">
        <f t="shared" si="3"/>
        <v>1.519862039965699E-284</v>
      </c>
    </row>
    <row r="32" spans="1:14" x14ac:dyDescent="0.3">
      <c r="A32" s="1">
        <v>43859</v>
      </c>
      <c r="B32" s="2">
        <v>29</v>
      </c>
      <c r="C32" s="2">
        <f t="shared" si="1"/>
        <v>0.44140426620064327</v>
      </c>
      <c r="D32" s="3">
        <f t="shared" si="0"/>
        <v>2.354075269749752E-102</v>
      </c>
      <c r="E32" s="3">
        <f t="shared" si="2"/>
        <v>2.354075269749752E-102</v>
      </c>
      <c r="F32" s="3">
        <v>0</v>
      </c>
      <c r="G32" s="3">
        <f t="shared" si="3"/>
        <v>5.5416703756473678E-204</v>
      </c>
    </row>
    <row r="33" spans="1:7" x14ac:dyDescent="0.3">
      <c r="A33" s="1">
        <v>43860</v>
      </c>
      <c r="B33" s="2">
        <v>30</v>
      </c>
      <c r="C33" s="2">
        <f t="shared" si="1"/>
        <v>0.57555138625772984</v>
      </c>
      <c r="D33" s="3">
        <f t="shared" si="0"/>
        <v>1.840823431661287E-78</v>
      </c>
      <c r="E33" s="3">
        <f t="shared" si="2"/>
        <v>1.840823431661287E-78</v>
      </c>
      <c r="F33" s="3">
        <v>0</v>
      </c>
      <c r="G33" s="3">
        <f t="shared" si="3"/>
        <v>3.3886309065532367E-156</v>
      </c>
    </row>
    <row r="34" spans="1:7" x14ac:dyDescent="0.3">
      <c r="A34" s="1">
        <v>43861</v>
      </c>
      <c r="B34" s="2">
        <v>31</v>
      </c>
      <c r="C34" s="2">
        <f t="shared" si="1"/>
        <v>0.67789414506780976</v>
      </c>
      <c r="D34" s="3">
        <f t="shared" si="0"/>
        <v>2.5743282704718542E-62</v>
      </c>
      <c r="E34" s="3">
        <f t="shared" si="2"/>
        <v>2.5743282704718542E-62</v>
      </c>
      <c r="F34" s="3">
        <v>0</v>
      </c>
      <c r="G34" s="3">
        <f t="shared" si="3"/>
        <v>6.6271660441506079E-124</v>
      </c>
    </row>
    <row r="35" spans="1:7" x14ac:dyDescent="0.3">
      <c r="A35" s="1">
        <v>43862</v>
      </c>
      <c r="B35" s="2">
        <v>32</v>
      </c>
      <c r="C35" s="2">
        <f t="shared" si="1"/>
        <v>0.76065982960969591</v>
      </c>
      <c r="D35" s="3">
        <f t="shared" si="0"/>
        <v>1.4105853272885823E-50</v>
      </c>
      <c r="E35" s="3">
        <f t="shared" si="2"/>
        <v>1.4105853272885823E-50</v>
      </c>
      <c r="F35" s="3">
        <v>0</v>
      </c>
      <c r="G35" s="3">
        <f t="shared" si="3"/>
        <v>1.9897509655618368E-100</v>
      </c>
    </row>
    <row r="36" spans="1:7" x14ac:dyDescent="0.3">
      <c r="A36" s="1">
        <v>43863</v>
      </c>
      <c r="B36" s="2">
        <v>33</v>
      </c>
      <c r="C36" s="2">
        <f t="shared" si="1"/>
        <v>0.83014893991929606</v>
      </c>
      <c r="D36" s="3">
        <f t="shared" si="0"/>
        <v>1.2434632673687819E-41</v>
      </c>
      <c r="E36" s="3">
        <f t="shared" si="2"/>
        <v>1.2434632673687819E-41</v>
      </c>
      <c r="F36" s="3">
        <v>0</v>
      </c>
      <c r="G36" s="3">
        <f t="shared" si="3"/>
        <v>1.5462008972954466E-82</v>
      </c>
    </row>
    <row r="37" spans="1:7" x14ac:dyDescent="0.3">
      <c r="A37" s="1">
        <v>43864</v>
      </c>
      <c r="B37" s="2">
        <v>34</v>
      </c>
      <c r="C37" s="2">
        <f t="shared" si="1"/>
        <v>0.89003790815338579</v>
      </c>
      <c r="D37" s="3">
        <f t="shared" si="0"/>
        <v>1.3717267496660524E-34</v>
      </c>
      <c r="E37" s="3">
        <f t="shared" si="2"/>
        <v>1.3717267496660524E-34</v>
      </c>
      <c r="F37" s="3">
        <v>0</v>
      </c>
      <c r="G37" s="3">
        <f t="shared" si="3"/>
        <v>1.8816342757493925E-68</v>
      </c>
    </row>
    <row r="38" spans="1:7" x14ac:dyDescent="0.3">
      <c r="A38" s="1">
        <v>43865</v>
      </c>
      <c r="B38" s="2">
        <v>35</v>
      </c>
      <c r="C38" s="2">
        <f t="shared" si="1"/>
        <v>0.94266018401761731</v>
      </c>
      <c r="D38" s="3">
        <f t="shared" si="0"/>
        <v>6.5444917216815988E-29</v>
      </c>
      <c r="E38" s="3">
        <f t="shared" si="2"/>
        <v>6.5444917216815988E-29</v>
      </c>
      <c r="F38" s="3">
        <v>0</v>
      </c>
      <c r="G38" s="3">
        <f t="shared" si="3"/>
        <v>4.2830371895158974E-57</v>
      </c>
    </row>
    <row r="39" spans="1:7" x14ac:dyDescent="0.3">
      <c r="A39" s="1">
        <v>43866</v>
      </c>
      <c r="B39" s="2">
        <v>36</v>
      </c>
      <c r="C39" s="2">
        <f t="shared" si="1"/>
        <v>0.98958990651216538</v>
      </c>
      <c r="D39" s="3">
        <f t="shared" si="0"/>
        <v>3.0070350157227914E-24</v>
      </c>
      <c r="E39" s="3">
        <f t="shared" si="2"/>
        <v>3.0070350157227914E-24</v>
      </c>
      <c r="F39" s="3">
        <v>0</v>
      </c>
      <c r="G39" s="3">
        <f t="shared" si="3"/>
        <v>9.0422595857829688E-48</v>
      </c>
    </row>
    <row r="40" spans="1:7" x14ac:dyDescent="0.3">
      <c r="A40" s="1">
        <v>43867</v>
      </c>
      <c r="B40" s="2">
        <v>37</v>
      </c>
      <c r="C40" s="2">
        <f t="shared" si="1"/>
        <v>1.0319393426709094</v>
      </c>
      <c r="D40" s="3">
        <f t="shared" si="0"/>
        <v>2.2908680242508911E-20</v>
      </c>
      <c r="E40" s="3">
        <f t="shared" si="2"/>
        <v>2.2908680242508911E-20</v>
      </c>
      <c r="F40" s="3">
        <v>0</v>
      </c>
      <c r="G40" s="3">
        <f t="shared" si="3"/>
        <v>5.248076304535181E-40</v>
      </c>
    </row>
    <row r="41" spans="1:7" x14ac:dyDescent="0.3">
      <c r="A41" s="1">
        <v>43868</v>
      </c>
      <c r="B41" s="2">
        <v>38</v>
      </c>
      <c r="C41" s="2">
        <f t="shared" si="1"/>
        <v>1.0705235891408085</v>
      </c>
      <c r="D41" s="3">
        <f t="shared" si="0"/>
        <v>4.2462240766267264E-17</v>
      </c>
      <c r="E41" s="3">
        <f t="shared" si="2"/>
        <v>4.2462240766267264E-17</v>
      </c>
      <c r="F41" s="3">
        <v>0</v>
      </c>
      <c r="G41" s="3">
        <f t="shared" si="3"/>
        <v>1.8030418908924494E-33</v>
      </c>
    </row>
    <row r="42" spans="1:7" x14ac:dyDescent="0.3">
      <c r="A42" s="1">
        <v>43869</v>
      </c>
      <c r="B42" s="2">
        <v>39</v>
      </c>
      <c r="C42" s="2">
        <f t="shared" si="1"/>
        <v>1.1059578310445968</v>
      </c>
      <c r="D42" s="3">
        <f t="shared" si="0"/>
        <v>2.5322197875897278E-14</v>
      </c>
      <c r="E42" s="3">
        <f t="shared" si="2"/>
        <v>2.5322197875897278E-14</v>
      </c>
      <c r="F42" s="3">
        <v>0</v>
      </c>
      <c r="G42" s="3">
        <f t="shared" si="3"/>
        <v>6.412137052660966E-28</v>
      </c>
    </row>
    <row r="43" spans="1:7" x14ac:dyDescent="0.3">
      <c r="A43" s="1">
        <v>43870</v>
      </c>
      <c r="B43" s="2">
        <v>40</v>
      </c>
      <c r="C43" s="2">
        <f t="shared" si="1"/>
        <v>1.1387178039018759</v>
      </c>
      <c r="D43" s="3">
        <f t="shared" si="0"/>
        <v>5.9879423242967436E-12</v>
      </c>
      <c r="E43" s="3">
        <f t="shared" si="2"/>
        <v>5.9879423242967436E-12</v>
      </c>
      <c r="F43" s="3">
        <v>0</v>
      </c>
      <c r="G43" s="3">
        <f t="shared" si="3"/>
        <v>3.5855453279104289E-23</v>
      </c>
    </row>
    <row r="44" spans="1:7" x14ac:dyDescent="0.3">
      <c r="A44" s="1">
        <v>43871</v>
      </c>
      <c r="B44" s="2">
        <v>41</v>
      </c>
      <c r="C44" s="2">
        <f t="shared" si="1"/>
        <v>1.1691789958224026</v>
      </c>
      <c r="D44" s="3">
        <f t="shared" si="0"/>
        <v>6.5880932005449879E-10</v>
      </c>
      <c r="E44" s="3">
        <f t="shared" si="2"/>
        <v>6.5880932005449879E-10</v>
      </c>
      <c r="F44" s="3">
        <v>0</v>
      </c>
      <c r="G44" s="3">
        <f t="shared" si="3"/>
        <v>4.3402972019067104E-19</v>
      </c>
    </row>
    <row r="45" spans="1:7" x14ac:dyDescent="0.3">
      <c r="A45" s="1">
        <v>43872</v>
      </c>
      <c r="B45" s="2">
        <v>42</v>
      </c>
      <c r="C45" s="2">
        <f t="shared" si="1"/>
        <v>1.1976429740090535</v>
      </c>
      <c r="D45" s="3">
        <f t="shared" si="0"/>
        <v>3.8199179348005059E-8</v>
      </c>
      <c r="E45" s="3">
        <f t="shared" si="2"/>
        <v>3.8199179348005059E-8</v>
      </c>
      <c r="F45" s="3">
        <v>0</v>
      </c>
      <c r="G45" s="3">
        <f t="shared" si="3"/>
        <v>1.4591773028610562E-15</v>
      </c>
    </row>
    <row r="46" spans="1:7" x14ac:dyDescent="0.3">
      <c r="A46" s="1">
        <v>43873</v>
      </c>
      <c r="B46" s="2">
        <v>43</v>
      </c>
      <c r="C46" s="2">
        <f t="shared" si="1"/>
        <v>1.2243555989739521</v>
      </c>
      <c r="D46" s="3">
        <f t="shared" si="0"/>
        <v>1.2882988719534917E-6</v>
      </c>
      <c r="E46" s="3">
        <f t="shared" si="2"/>
        <v>1.2882988719534917E-6</v>
      </c>
      <c r="F46" s="3">
        <v>0</v>
      </c>
      <c r="G46" s="3">
        <f t="shared" si="3"/>
        <v>1.6597139834766392E-12</v>
      </c>
    </row>
    <row r="47" spans="1:7" x14ac:dyDescent="0.3">
      <c r="A47" s="1">
        <v>43874</v>
      </c>
      <c r="B47" s="2">
        <v>44</v>
      </c>
      <c r="C47" s="2">
        <f t="shared" si="1"/>
        <v>1.2495199527974736</v>
      </c>
      <c r="D47" s="3">
        <f t="shared" si="0"/>
        <v>2.7357520006871529E-5</v>
      </c>
      <c r="E47" s="3">
        <f t="shared" si="2"/>
        <v>2.7357520006871529E-5</v>
      </c>
      <c r="F47" s="3">
        <v>0</v>
      </c>
      <c r="G47" s="3">
        <f t="shared" si="3"/>
        <v>7.4843390092637598E-10</v>
      </c>
    </row>
    <row r="48" spans="1:7" x14ac:dyDescent="0.3">
      <c r="A48" s="1">
        <v>43875</v>
      </c>
      <c r="B48" s="2">
        <v>45</v>
      </c>
      <c r="C48" s="2">
        <f t="shared" si="1"/>
        <v>1.2733057217255206</v>
      </c>
      <c r="D48" s="3">
        <f t="shared" si="0"/>
        <v>3.9015772696911807E-4</v>
      </c>
      <c r="E48" s="3">
        <f t="shared" si="2"/>
        <v>3.9015772696911807E-4</v>
      </c>
      <c r="F48" s="3">
        <v>0</v>
      </c>
      <c r="G48" s="3">
        <f t="shared" si="3"/>
        <v>1.5222305191370889E-7</v>
      </c>
    </row>
    <row r="49" spans="1:7" x14ac:dyDescent="0.3">
      <c r="A49" s="1">
        <v>43876</v>
      </c>
      <c r="B49" s="2">
        <v>46</v>
      </c>
      <c r="C49" s="2">
        <f t="shared" si="1"/>
        <v>1.2958561395800394</v>
      </c>
      <c r="D49" s="3">
        <f t="shared" si="0"/>
        <v>3.9404050789947024E-3</v>
      </c>
      <c r="E49" s="3">
        <f t="shared" si="2"/>
        <v>3.9404050789947024E-3</v>
      </c>
      <c r="F49" s="3">
        <v>0</v>
      </c>
      <c r="G49" s="3">
        <f t="shared" si="3"/>
        <v>1.5526792186567246E-5</v>
      </c>
    </row>
    <row r="50" spans="1:7" x14ac:dyDescent="0.3">
      <c r="A50" s="1">
        <v>43877</v>
      </c>
      <c r="B50" s="2">
        <v>47</v>
      </c>
      <c r="C50" s="2">
        <f t="shared" si="1"/>
        <v>1.3172932154566219</v>
      </c>
      <c r="D50" s="3">
        <f t="shared" si="0"/>
        <v>2.9451721280686034E-2</v>
      </c>
      <c r="E50" s="3">
        <f t="shared" si="2"/>
        <v>2.9451721280686034E-2</v>
      </c>
      <c r="F50" s="3">
        <v>0</v>
      </c>
      <c r="G50" s="3">
        <f t="shared" si="3"/>
        <v>8.674038863952146E-4</v>
      </c>
    </row>
    <row r="51" spans="1:7" x14ac:dyDescent="0.3">
      <c r="A51" s="1">
        <v>43878</v>
      </c>
      <c r="B51" s="2">
        <v>48</v>
      </c>
      <c r="C51" s="2">
        <f t="shared" si="1"/>
        <v>1.3377217305822986</v>
      </c>
      <c r="D51" s="3">
        <f t="shared" si="0"/>
        <v>0.16903708525514363</v>
      </c>
      <c r="E51" s="3">
        <f t="shared" si="2"/>
        <v>0.16903708525514363</v>
      </c>
      <c r="F51" s="3">
        <v>0</v>
      </c>
      <c r="G51" s="3">
        <f t="shared" si="3"/>
        <v>2.8573536191554696E-2</v>
      </c>
    </row>
    <row r="52" spans="1:7" x14ac:dyDescent="0.3">
      <c r="A52" s="1">
        <v>43879</v>
      </c>
      <c r="B52" s="2">
        <v>49</v>
      </c>
      <c r="C52" s="2">
        <f t="shared" si="1"/>
        <v>1.3572323365054701</v>
      </c>
      <c r="D52" s="3">
        <f t="shared" si="0"/>
        <v>0.76859484503548869</v>
      </c>
      <c r="E52" s="3">
        <f t="shared" si="2"/>
        <v>0.76859484503548869</v>
      </c>
      <c r="F52" s="8">
        <v>1</v>
      </c>
      <c r="G52" s="3">
        <f t="shared" si="3"/>
        <v>5.3548345744149489E-2</v>
      </c>
    </row>
    <row r="53" spans="1:7" x14ac:dyDescent="0.3">
      <c r="A53" s="1">
        <v>43880</v>
      </c>
      <c r="B53" s="2">
        <v>50</v>
      </c>
      <c r="C53" s="2">
        <f t="shared" si="1"/>
        <v>1.3759039866908369</v>
      </c>
      <c r="D53" s="3">
        <f t="shared" si="0"/>
        <v>2.8430200460364645</v>
      </c>
      <c r="E53" s="3">
        <f t="shared" si="2"/>
        <v>2.8430200460364645</v>
      </c>
      <c r="F53" s="8">
        <v>20</v>
      </c>
      <c r="G53" s="3">
        <f t="shared" si="3"/>
        <v>294.36196114070663</v>
      </c>
    </row>
    <row r="54" spans="1:7" x14ac:dyDescent="0.3">
      <c r="A54" s="1">
        <v>43881</v>
      </c>
      <c r="B54" s="2">
        <v>51</v>
      </c>
      <c r="C54" s="2">
        <f t="shared" si="1"/>
        <v>1.3938058665487152</v>
      </c>
      <c r="D54" s="3">
        <f t="shared" si="0"/>
        <v>8.7518244737165141</v>
      </c>
      <c r="E54" s="3">
        <f t="shared" si="2"/>
        <v>8.7518244737165141</v>
      </c>
      <c r="F54" s="8">
        <v>53</v>
      </c>
      <c r="G54" s="3">
        <f t="shared" si="3"/>
        <v>1957.9010374047932</v>
      </c>
    </row>
    <row r="55" spans="1:7" x14ac:dyDescent="0.3">
      <c r="A55" s="1">
        <v>43882</v>
      </c>
      <c r="B55" s="2">
        <v>52</v>
      </c>
      <c r="C55" s="2">
        <f t="shared" si="1"/>
        <v>1.4109989411451751</v>
      </c>
      <c r="D55" s="3">
        <f t="shared" si="0"/>
        <v>22.864290101016568</v>
      </c>
      <c r="E55" s="3">
        <f t="shared" si="2"/>
        <v>22.864290101016568</v>
      </c>
      <c r="F55" s="8">
        <v>100</v>
      </c>
      <c r="G55" s="3">
        <f t="shared" si="3"/>
        <v>5949.917741620131</v>
      </c>
    </row>
    <row r="56" spans="1:7" x14ac:dyDescent="0.3">
      <c r="A56" s="1">
        <v>43883</v>
      </c>
      <c r="B56" s="2">
        <v>53</v>
      </c>
      <c r="C56" s="2">
        <f t="shared" si="1"/>
        <v>1.4275372080204995</v>
      </c>
      <c r="D56" s="3">
        <f t="shared" si="0"/>
        <v>51.561567382097927</v>
      </c>
      <c r="E56" s="3">
        <f t="shared" si="2"/>
        <v>51.561567382097927</v>
      </c>
      <c r="F56" s="8">
        <v>229</v>
      </c>
      <c r="G56" s="3">
        <f t="shared" si="3"/>
        <v>31484.397369897772</v>
      </c>
    </row>
    <row r="57" spans="1:7" x14ac:dyDescent="0.3">
      <c r="A57" s="1">
        <v>43884</v>
      </c>
      <c r="B57" s="2">
        <v>54</v>
      </c>
      <c r="C57" s="2">
        <f t="shared" si="1"/>
        <v>1.443468720072554</v>
      </c>
      <c r="D57" s="3">
        <f t="shared" si="0"/>
        <v>101.86419133303697</v>
      </c>
      <c r="E57" s="3">
        <f t="shared" si="2"/>
        <v>101.86419133303697</v>
      </c>
      <c r="F57" s="8">
        <v>169</v>
      </c>
      <c r="G57" s="3">
        <f t="shared" si="3"/>
        <v>4507.2168053670684</v>
      </c>
    </row>
    <row r="58" spans="1:7" x14ac:dyDescent="0.3">
      <c r="A58" s="1">
        <v>43885</v>
      </c>
      <c r="B58" s="2">
        <v>55</v>
      </c>
      <c r="C58" s="2">
        <f t="shared" si="1"/>
        <v>1.458836427358249</v>
      </c>
      <c r="D58" s="3">
        <f t="shared" si="0"/>
        <v>178.59118143635865</v>
      </c>
      <c r="E58" s="3">
        <f t="shared" si="2"/>
        <v>178.59118143635865</v>
      </c>
      <c r="F58" s="8">
        <v>231</v>
      </c>
      <c r="G58" s="3">
        <f t="shared" si="3"/>
        <v>2746.6842632366779</v>
      </c>
    </row>
    <row r="59" spans="1:7" x14ac:dyDescent="0.3">
      <c r="A59" s="1">
        <v>43886</v>
      </c>
      <c r="B59" s="2">
        <v>56</v>
      </c>
      <c r="C59" s="2">
        <f t="shared" si="1"/>
        <v>1.4736788749697551</v>
      </c>
      <c r="D59" s="3">
        <f t="shared" si="0"/>
        <v>281.04606618513651</v>
      </c>
      <c r="E59" s="3">
        <f t="shared" si="2"/>
        <v>281.04606618513651</v>
      </c>
      <c r="F59" s="8">
        <v>144</v>
      </c>
      <c r="G59" s="3">
        <f t="shared" si="3"/>
        <v>18781.624256820818</v>
      </c>
    </row>
    <row r="60" spans="1:7" x14ac:dyDescent="0.3">
      <c r="A60" s="1">
        <v>43887</v>
      </c>
      <c r="B60" s="2">
        <v>57</v>
      </c>
      <c r="C60" s="2">
        <f t="shared" si="1"/>
        <v>1.4880307855405099</v>
      </c>
      <c r="D60" s="3">
        <f t="shared" si="0"/>
        <v>400.98682969782413</v>
      </c>
      <c r="E60" s="3">
        <f t="shared" si="2"/>
        <v>400.98682969782413</v>
      </c>
      <c r="F60" s="8">
        <v>284</v>
      </c>
      <c r="G60" s="3">
        <f t="shared" si="3"/>
        <v>13685.918322747706</v>
      </c>
    </row>
    <row r="61" spans="1:7" x14ac:dyDescent="0.3">
      <c r="A61" s="1">
        <v>43888</v>
      </c>
      <c r="B61" s="2">
        <v>58</v>
      </c>
      <c r="C61" s="2">
        <f t="shared" si="1"/>
        <v>1.5019235485374709</v>
      </c>
      <c r="D61" s="3">
        <f t="shared" si="0"/>
        <v>523.33130842890841</v>
      </c>
      <c r="E61" s="3">
        <f t="shared" si="2"/>
        <v>523.33130842890841</v>
      </c>
      <c r="F61" s="8">
        <v>505</v>
      </c>
      <c r="G61" s="3">
        <f t="shared" si="3"/>
        <v>336.03686871576866</v>
      </c>
    </row>
    <row r="62" spans="1:7" x14ac:dyDescent="0.3">
      <c r="A62" s="1">
        <v>43889</v>
      </c>
      <c r="B62" s="2">
        <v>59</v>
      </c>
      <c r="C62" s="2">
        <f t="shared" si="1"/>
        <v>1.5153856336854008</v>
      </c>
      <c r="D62" s="3">
        <f t="shared" si="0"/>
        <v>629.72074241166888</v>
      </c>
      <c r="E62" s="3">
        <f t="shared" si="2"/>
        <v>629.72074241166888</v>
      </c>
      <c r="F62" s="8">
        <v>571</v>
      </c>
      <c r="G62" s="3">
        <f t="shared" si="3"/>
        <v>3448.1255893775683</v>
      </c>
    </row>
    <row r="63" spans="1:7" x14ac:dyDescent="0.3">
      <c r="A63" s="1">
        <v>43890</v>
      </c>
      <c r="B63" s="2">
        <v>60</v>
      </c>
      <c r="C63" s="2">
        <f t="shared" si="1"/>
        <v>1.5284429422161996</v>
      </c>
      <c r="D63" s="3">
        <f t="shared" si="0"/>
        <v>703.5647019595732</v>
      </c>
      <c r="E63" s="3">
        <f t="shared" si="2"/>
        <v>703.5647019595732</v>
      </c>
      <c r="F63" s="8">
        <v>813</v>
      </c>
      <c r="G63" s="3">
        <f t="shared" si="3"/>
        <v>11976.084457197043</v>
      </c>
    </row>
    <row r="64" spans="1:7" x14ac:dyDescent="0.3">
      <c r="A64" s="1">
        <v>43891</v>
      </c>
      <c r="B64" s="2">
        <v>61</v>
      </c>
      <c r="C64" s="2">
        <f t="shared" si="1"/>
        <v>1.5411191068370196</v>
      </c>
      <c r="D64" s="3">
        <f t="shared" si="0"/>
        <v>734.48497463480362</v>
      </c>
      <c r="E64" s="3">
        <f t="shared" si="2"/>
        <v>734.48497463480362</v>
      </c>
      <c r="F64" s="8">
        <v>1062</v>
      </c>
      <c r="G64" s="3">
        <f t="shared" si="3"/>
        <v>107266.09183996523</v>
      </c>
    </row>
    <row r="65" spans="1:8" x14ac:dyDescent="0.3">
      <c r="A65" s="1">
        <v>43892</v>
      </c>
      <c r="B65" s="2">
        <v>62</v>
      </c>
      <c r="C65" s="2">
        <f t="shared" si="1"/>
        <v>1.5534357491471185</v>
      </c>
      <c r="D65" s="3">
        <f t="shared" si="0"/>
        <v>720.51285813305003</v>
      </c>
      <c r="E65" s="3">
        <f t="shared" si="2"/>
        <v>720.51285813305003</v>
      </c>
      <c r="F65" s="8">
        <v>600</v>
      </c>
      <c r="G65" s="3">
        <f t="shared" si="3"/>
        <v>14523.348975396642</v>
      </c>
    </row>
    <row r="66" spans="1:8" x14ac:dyDescent="0.3">
      <c r="A66" s="1">
        <v>43893</v>
      </c>
      <c r="B66" s="2">
        <v>63</v>
      </c>
      <c r="C66" s="2">
        <f t="shared" si="1"/>
        <v>1.5654127015472785</v>
      </c>
      <c r="D66" s="3">
        <f t="shared" si="0"/>
        <v>667.56196321919936</v>
      </c>
      <c r="E66" s="3">
        <f t="shared" si="2"/>
        <v>667.56196321919936</v>
      </c>
      <c r="F66" s="8">
        <v>516</v>
      </c>
      <c r="G66" s="3">
        <f t="shared" si="3"/>
        <v>22971.028694857938</v>
      </c>
    </row>
    <row r="67" spans="1:8" x14ac:dyDescent="0.3">
      <c r="A67" s="1">
        <v>43894</v>
      </c>
      <c r="B67" s="2">
        <v>64</v>
      </c>
      <c r="C67" s="2">
        <f t="shared" si="1"/>
        <v>1.5770681993617168</v>
      </c>
      <c r="D67" s="3">
        <f t="shared" si="0"/>
        <v>586.85028147161745</v>
      </c>
      <c r="E67" s="3">
        <f t="shared" si="2"/>
        <v>586.85028147161745</v>
      </c>
      <c r="F67" s="8">
        <v>438</v>
      </c>
      <c r="G67" s="3">
        <f t="shared" si="3"/>
        <v>22156.406294179742</v>
      </c>
    </row>
    <row r="68" spans="1:8" x14ac:dyDescent="0.3">
      <c r="A68" s="1">
        <v>43895</v>
      </c>
      <c r="B68" s="2">
        <v>65</v>
      </c>
      <c r="C68" s="2">
        <f t="shared" si="1"/>
        <v>1.5884190478454547</v>
      </c>
      <c r="D68" s="3">
        <f t="shared" ref="D68:D99" si="4">$D$2*EXP(-((C68-$F$2)^2)/(2*$G$2))</f>
        <v>491.53351832006524</v>
      </c>
      <c r="E68" s="3">
        <f t="shared" si="2"/>
        <v>491.53351832006524</v>
      </c>
      <c r="F68" s="8">
        <v>518</v>
      </c>
      <c r="G68" s="3">
        <f t="shared" si="3"/>
        <v>700.4746525143222</v>
      </c>
    </row>
    <row r="69" spans="1:8" x14ac:dyDescent="0.3">
      <c r="A69" s="1">
        <v>43896</v>
      </c>
      <c r="B69" s="2">
        <v>66</v>
      </c>
      <c r="C69" s="2">
        <f t="shared" ref="C69:C99" si="5">LOG(B69-$C$2)</f>
        <v>1.5994807679166039</v>
      </c>
      <c r="D69" s="3">
        <f t="shared" si="4"/>
        <v>393.73552450430435</v>
      </c>
      <c r="E69" s="3">
        <f t="shared" ref="E69:E99" si="6">IFERROR(D69,0)</f>
        <v>393.73552450430435</v>
      </c>
      <c r="F69" s="8">
        <v>483</v>
      </c>
      <c r="G69" s="3">
        <f t="shared" ref="G69:G85" si="7">(F69-E69)^2</f>
        <v>7968.1465855216493</v>
      </c>
    </row>
    <row r="70" spans="1:8" x14ac:dyDescent="0.3">
      <c r="A70" s="1">
        <v>43897</v>
      </c>
      <c r="B70" s="2">
        <v>67</v>
      </c>
      <c r="C70" s="2">
        <f t="shared" si="5"/>
        <v>1.6102677237852117</v>
      </c>
      <c r="D70" s="3">
        <f t="shared" si="4"/>
        <v>302.66878581297686</v>
      </c>
      <c r="E70" s="3">
        <f t="shared" si="6"/>
        <v>302.66878581297686</v>
      </c>
      <c r="F70" s="8">
        <v>367</v>
      </c>
      <c r="G70" s="3">
        <f t="shared" si="7"/>
        <v>4138.5051187766467</v>
      </c>
    </row>
    <row r="71" spans="1:8" x14ac:dyDescent="0.3">
      <c r="A71" s="1">
        <v>43898</v>
      </c>
      <c r="B71" s="2">
        <v>68</v>
      </c>
      <c r="C71" s="2">
        <f t="shared" si="5"/>
        <v>1.620793235112028</v>
      </c>
      <c r="D71" s="3">
        <f t="shared" si="4"/>
        <v>223.97268101228403</v>
      </c>
      <c r="E71" s="3">
        <f t="shared" si="6"/>
        <v>223.97268101228403</v>
      </c>
      <c r="F71" s="10">
        <v>248</v>
      </c>
      <c r="G71" s="3">
        <f t="shared" si="7"/>
        <v>577.31205773745648</v>
      </c>
      <c r="H71" s="11"/>
    </row>
    <row r="72" spans="1:8" x14ac:dyDescent="0.3">
      <c r="A72" s="1">
        <v>43899</v>
      </c>
      <c r="B72" s="2">
        <v>69</v>
      </c>
      <c r="C72" s="2">
        <f t="shared" si="5"/>
        <v>1.6310696758942198</v>
      </c>
      <c r="D72" s="3">
        <f t="shared" si="4"/>
        <v>160.00033416380089</v>
      </c>
      <c r="E72" s="3">
        <f t="shared" si="6"/>
        <v>160.00033416380089</v>
      </c>
      <c r="F72" s="10">
        <v>131</v>
      </c>
      <c r="G72" s="3">
        <f t="shared" si="7"/>
        <v>841.01938161211683</v>
      </c>
      <c r="H72" s="11"/>
    </row>
    <row r="73" spans="1:8" x14ac:dyDescent="0.3">
      <c r="A73" s="1">
        <v>43900</v>
      </c>
      <c r="B73" s="2">
        <v>70</v>
      </c>
      <c r="C73" s="2">
        <f t="shared" si="5"/>
        <v>1.6411085619194397</v>
      </c>
      <c r="D73" s="3">
        <f t="shared" si="4"/>
        <v>110.63001816060819</v>
      </c>
      <c r="E73" s="3">
        <f t="shared" si="6"/>
        <v>110.63001816060819</v>
      </c>
      <c r="F73" s="10">
        <v>242</v>
      </c>
      <c r="G73" s="3">
        <f t="shared" si="7"/>
        <v>17258.072128482134</v>
      </c>
      <c r="H73" s="11"/>
    </row>
    <row r="74" spans="1:8" x14ac:dyDescent="0.3">
      <c r="A74" s="1">
        <v>43901</v>
      </c>
      <c r="B74" s="2">
        <v>71</v>
      </c>
      <c r="C74" s="2">
        <f t="shared" si="5"/>
        <v>1.6509206283383357</v>
      </c>
      <c r="D74" s="3">
        <f t="shared" si="4"/>
        <v>74.213671919035974</v>
      </c>
      <c r="E74" s="3">
        <f t="shared" si="6"/>
        <v>74.213671919035974</v>
      </c>
      <c r="F74" s="10">
        <v>114</v>
      </c>
      <c r="G74" s="3">
        <f t="shared" si="7"/>
        <v>1582.9519021661065</v>
      </c>
      <c r="H74" s="11"/>
    </row>
    <row r="75" spans="1:8" x14ac:dyDescent="0.3">
      <c r="A75" s="1">
        <v>43902</v>
      </c>
      <c r="B75" s="2">
        <v>72</v>
      </c>
      <c r="C75" s="2">
        <f t="shared" si="5"/>
        <v>1.6605158986657893</v>
      </c>
      <c r="D75" s="3">
        <f t="shared" si="4"/>
        <v>48.406167686112269</v>
      </c>
      <c r="E75" s="3">
        <f t="shared" si="6"/>
        <v>48.406167686112269</v>
      </c>
      <c r="F75" s="10">
        <v>110</v>
      </c>
      <c r="G75" s="3">
        <f t="shared" si="7"/>
        <v>3793.8001791113206</v>
      </c>
      <c r="H75" s="11"/>
    </row>
    <row r="76" spans="1:8" x14ac:dyDescent="0.3">
      <c r="A76" s="1">
        <v>43903</v>
      </c>
      <c r="B76" s="2">
        <v>73</v>
      </c>
      <c r="C76" s="2">
        <f t="shared" si="5"/>
        <v>1.6699037463228323</v>
      </c>
      <c r="D76" s="3">
        <f t="shared" si="4"/>
        <v>30.760489539750356</v>
      </c>
      <c r="E76" s="3">
        <f t="shared" si="6"/>
        <v>30.760489539750356</v>
      </c>
      <c r="F76" s="10">
        <v>107</v>
      </c>
      <c r="G76" s="3">
        <f t="shared" si="7"/>
        <v>5812.4629552185152</v>
      </c>
      <c r="H76" s="11"/>
    </row>
    <row r="77" spans="1:8" x14ac:dyDescent="0.3">
      <c r="A77" s="1">
        <v>43904</v>
      </c>
      <c r="B77" s="2">
        <v>74</v>
      </c>
      <c r="C77" s="2">
        <f t="shared" si="5"/>
        <v>1.6790929496664639</v>
      </c>
      <c r="D77" s="3">
        <f t="shared" si="4"/>
        <v>19.079275770655482</v>
      </c>
      <c r="E77" s="3">
        <f t="shared" si="6"/>
        <v>19.079275770655482</v>
      </c>
      <c r="F77" s="10">
        <v>76</v>
      </c>
      <c r="G77" s="3">
        <f t="shared" si="7"/>
        <v>3239.9688467930878</v>
      </c>
      <c r="H77" s="11"/>
    </row>
    <row r="78" spans="1:8" x14ac:dyDescent="0.3">
      <c r="A78" s="1">
        <v>43905</v>
      </c>
      <c r="B78" s="2">
        <v>75</v>
      </c>
      <c r="C78" s="2">
        <f t="shared" si="5"/>
        <v>1.6880917413171572</v>
      </c>
      <c r="D78" s="3">
        <f t="shared" si="4"/>
        <v>11.57028461474482</v>
      </c>
      <c r="E78" s="3">
        <f t="shared" si="6"/>
        <v>11.57028461474482</v>
      </c>
      <c r="F78" s="10">
        <v>74</v>
      </c>
      <c r="G78" s="3">
        <f t="shared" si="7"/>
        <v>3897.469363083967</v>
      </c>
      <c r="H78" s="11"/>
    </row>
    <row r="79" spans="1:8" x14ac:dyDescent="0.3">
      <c r="A79" s="1">
        <v>43906</v>
      </c>
      <c r="B79" s="2">
        <v>76</v>
      </c>
      <c r="C79" s="2">
        <f t="shared" si="5"/>
        <v>1.6969078524787451</v>
      </c>
      <c r="D79" s="3">
        <f t="shared" si="4"/>
        <v>6.8710024823438927</v>
      </c>
      <c r="E79" s="3">
        <f t="shared" si="6"/>
        <v>6.8710024823438927</v>
      </c>
      <c r="F79" s="10">
        <v>84</v>
      </c>
      <c r="G79" s="3">
        <f t="shared" si="7"/>
        <v>5948.8822580786009</v>
      </c>
      <c r="H79" s="11"/>
    </row>
    <row r="80" spans="1:8" x14ac:dyDescent="0.3">
      <c r="A80" s="1">
        <v>43907</v>
      </c>
      <c r="B80" s="2">
        <v>77</v>
      </c>
      <c r="C80" s="2">
        <f t="shared" si="5"/>
        <v>1.705548552848601</v>
      </c>
      <c r="D80" s="3">
        <f t="shared" si="4"/>
        <v>4.0014620258028435</v>
      </c>
      <c r="E80" s="3">
        <f t="shared" si="6"/>
        <v>4.0014620258028435</v>
      </c>
      <c r="F80" s="10">
        <v>93</v>
      </c>
      <c r="G80" s="3">
        <f t="shared" si="7"/>
        <v>7920.7397615446143</v>
      </c>
      <c r="H80" s="11"/>
    </row>
    <row r="81" spans="1:8" x14ac:dyDescent="0.3">
      <c r="A81" s="1">
        <v>43908</v>
      </c>
      <c r="B81" s="2">
        <v>78</v>
      </c>
      <c r="C81" s="2">
        <f t="shared" si="5"/>
        <v>1.7140206866343646</v>
      </c>
      <c r="D81" s="3">
        <f t="shared" si="4"/>
        <v>2.2883443040106544</v>
      </c>
      <c r="E81" s="3">
        <f t="shared" si="6"/>
        <v>2.2883443040106544</v>
      </c>
      <c r="F81" s="10">
        <v>152</v>
      </c>
      <c r="G81" s="3">
        <f t="shared" si="7"/>
        <v>22413.579851234459</v>
      </c>
      <c r="H81" s="11"/>
    </row>
    <row r="82" spans="1:8" x14ac:dyDescent="0.3">
      <c r="A82" s="1">
        <v>43909</v>
      </c>
      <c r="B82" s="2">
        <v>79</v>
      </c>
      <c r="C82" s="2">
        <f t="shared" si="5"/>
        <v>1.7223307051242915</v>
      </c>
      <c r="D82" s="3">
        <f t="shared" si="4"/>
        <v>1.2866687845734019</v>
      </c>
      <c r="E82" s="3">
        <f t="shared" si="6"/>
        <v>1.2866687845734019</v>
      </c>
      <c r="F82" s="10">
        <v>87</v>
      </c>
      <c r="G82" s="3">
        <f t="shared" si="7"/>
        <v>7346.7751480454226</v>
      </c>
      <c r="H82" s="11"/>
    </row>
    <row r="83" spans="1:8" x14ac:dyDescent="0.3">
      <c r="A83" s="1">
        <v>43910</v>
      </c>
      <c r="B83" s="2">
        <v>80</v>
      </c>
      <c r="C83" s="2">
        <f t="shared" si="5"/>
        <v>1.7304846961995461</v>
      </c>
      <c r="D83" s="3">
        <f t="shared" si="4"/>
        <v>0.71212199439883983</v>
      </c>
      <c r="E83" s="3">
        <f t="shared" si="6"/>
        <v>0.71212199439883983</v>
      </c>
      <c r="F83" s="3">
        <v>147</v>
      </c>
      <c r="G83" s="3">
        <f t="shared" si="7"/>
        <v>21400.143251381647</v>
      </c>
    </row>
    <row r="84" spans="1:8" x14ac:dyDescent="0.3">
      <c r="A84" s="1">
        <v>43911</v>
      </c>
      <c r="B84" s="2">
        <v>81</v>
      </c>
      <c r="C84" s="2">
        <f t="shared" si="5"/>
        <v>1.738488411126641</v>
      </c>
      <c r="D84" s="3">
        <f t="shared" si="4"/>
        <v>0.38837209049502652</v>
      </c>
      <c r="E84" s="3">
        <f t="shared" si="6"/>
        <v>0.38837209049502652</v>
      </c>
      <c r="F84" s="3">
        <v>98</v>
      </c>
      <c r="G84" s="3">
        <f t="shared" si="7"/>
        <v>9528.0299031436498</v>
      </c>
    </row>
    <row r="85" spans="1:8" x14ac:dyDescent="0.3">
      <c r="A85" s="1">
        <v>43912</v>
      </c>
      <c r="B85" s="2">
        <v>82</v>
      </c>
      <c r="C85" s="2">
        <f t="shared" si="5"/>
        <v>1.7463472889253795</v>
      </c>
      <c r="D85" s="3">
        <f t="shared" si="4"/>
        <v>0.20891931850934264</v>
      </c>
      <c r="E85" s="3">
        <f t="shared" si="6"/>
        <v>0.20891931850934264</v>
      </c>
      <c r="F85" s="3">
        <v>64</v>
      </c>
      <c r="G85" s="3">
        <f t="shared" si="7"/>
        <v>4069.3019745124502</v>
      </c>
    </row>
    <row r="86" spans="1:8" x14ac:dyDescent="0.3">
      <c r="A86" s="1">
        <v>43913</v>
      </c>
      <c r="B86" s="2">
        <v>83</v>
      </c>
      <c r="C86" s="2">
        <f t="shared" si="5"/>
        <v>1.7540664785709117</v>
      </c>
      <c r="D86" s="3">
        <f t="shared" si="4"/>
        <v>0.11095506773755376</v>
      </c>
      <c r="E86" s="3">
        <f t="shared" si="6"/>
        <v>0.11095506773755376</v>
      </c>
    </row>
    <row r="87" spans="1:8" x14ac:dyDescent="0.3">
      <c r="A87" s="1">
        <v>43914</v>
      </c>
      <c r="B87" s="2">
        <v>84</v>
      </c>
      <c r="C87" s="2">
        <f t="shared" si="5"/>
        <v>1.7616508592568774</v>
      </c>
      <c r="D87" s="3">
        <f t="shared" si="4"/>
        <v>5.8227355525166405E-2</v>
      </c>
      <c r="E87" s="3">
        <f t="shared" si="6"/>
        <v>5.8227355525166405E-2</v>
      </c>
    </row>
    <row r="88" spans="1:8" x14ac:dyDescent="0.3">
      <c r="A88" s="1">
        <v>43915</v>
      </c>
      <c r="B88" s="2">
        <v>85</v>
      </c>
      <c r="C88" s="2">
        <f t="shared" si="5"/>
        <v>1.7691050589193509</v>
      </c>
      <c r="D88" s="3">
        <f t="shared" si="4"/>
        <v>3.0218052426895212E-2</v>
      </c>
      <c r="E88" s="3">
        <f t="shared" si="6"/>
        <v>3.0218052426895212E-2</v>
      </c>
    </row>
    <row r="89" spans="1:8" x14ac:dyDescent="0.3">
      <c r="A89" s="1">
        <v>43916</v>
      </c>
      <c r="B89" s="2">
        <v>86</v>
      </c>
      <c r="C89" s="2">
        <f t="shared" si="5"/>
        <v>1.776433471197697</v>
      </c>
      <c r="D89" s="3">
        <f t="shared" si="4"/>
        <v>1.5519943714209304E-2</v>
      </c>
      <c r="E89" s="3">
        <f t="shared" si="6"/>
        <v>1.5519943714209304E-2</v>
      </c>
    </row>
    <row r="90" spans="1:8" x14ac:dyDescent="0.3">
      <c r="A90" s="1">
        <v>43917</v>
      </c>
      <c r="B90" s="2">
        <v>87</v>
      </c>
      <c r="C90" s="2">
        <f t="shared" si="5"/>
        <v>1.7836402709879917</v>
      </c>
      <c r="D90" s="3">
        <f t="shared" si="4"/>
        <v>7.8940774897544985E-3</v>
      </c>
      <c r="E90" s="3">
        <f t="shared" si="6"/>
        <v>7.8940774897544985E-3</v>
      </c>
    </row>
    <row r="91" spans="1:8" x14ac:dyDescent="0.3">
      <c r="A91" s="1">
        <v>43918</v>
      </c>
      <c r="B91" s="2">
        <v>88</v>
      </c>
      <c r="C91" s="2">
        <f t="shared" si="5"/>
        <v>1.7907294287268729</v>
      </c>
      <c r="D91" s="3">
        <f t="shared" si="4"/>
        <v>3.9790892655470044E-3</v>
      </c>
      <c r="E91" s="3">
        <f t="shared" si="6"/>
        <v>3.9790892655470044E-3</v>
      </c>
    </row>
    <row r="92" spans="1:8" x14ac:dyDescent="0.3">
      <c r="A92" s="1">
        <v>43919</v>
      </c>
      <c r="B92" s="2">
        <v>89</v>
      </c>
      <c r="C92" s="2">
        <f t="shared" si="5"/>
        <v>1.7977047235281811</v>
      </c>
      <c r="D92" s="3">
        <f t="shared" si="4"/>
        <v>1.9888507940337289E-3</v>
      </c>
      <c r="E92" s="3">
        <f t="shared" si="6"/>
        <v>1.9888507940337289E-3</v>
      </c>
    </row>
    <row r="93" spans="1:8" x14ac:dyDescent="0.3">
      <c r="A93" s="1">
        <v>43920</v>
      </c>
      <c r="B93" s="2">
        <v>90</v>
      </c>
      <c r="C93" s="2">
        <f t="shared" si="5"/>
        <v>1.804569755281211</v>
      </c>
      <c r="D93" s="3">
        <f t="shared" si="4"/>
        <v>9.8629125904416354E-4</v>
      </c>
      <c r="E93" s="3">
        <f t="shared" si="6"/>
        <v>9.8629125904416354E-4</v>
      </c>
    </row>
    <row r="94" spans="1:8" x14ac:dyDescent="0.3">
      <c r="A94" s="1">
        <v>43921</v>
      </c>
      <c r="B94" s="2">
        <v>91</v>
      </c>
      <c r="C94" s="2">
        <f t="shared" si="5"/>
        <v>1.8113279558075397</v>
      </c>
      <c r="D94" s="3">
        <f t="shared" si="4"/>
        <v>4.8554018930564079E-4</v>
      </c>
      <c r="E94" s="3">
        <f t="shared" si="6"/>
        <v>4.8554018930564079E-4</v>
      </c>
    </row>
    <row r="95" spans="1:8" x14ac:dyDescent="0.3">
      <c r="A95" s="1">
        <v>43922</v>
      </c>
      <c r="B95" s="2">
        <v>92</v>
      </c>
      <c r="C95" s="2">
        <f t="shared" si="5"/>
        <v>1.8179825991629925</v>
      </c>
      <c r="D95" s="3">
        <f t="shared" si="4"/>
        <v>2.3739973357788302E-4</v>
      </c>
      <c r="E95" s="3">
        <f t="shared" si="6"/>
        <v>2.3739973357788302E-4</v>
      </c>
    </row>
    <row r="96" spans="1:8" x14ac:dyDescent="0.3">
      <c r="A96" s="1">
        <v>43923</v>
      </c>
      <c r="B96" s="2">
        <v>93</v>
      </c>
      <c r="C96" s="2">
        <f t="shared" si="5"/>
        <v>1.8245368111621647</v>
      </c>
      <c r="D96" s="3">
        <f t="shared" si="4"/>
        <v>1.1533864949582567E-4</v>
      </c>
      <c r="E96" s="3">
        <f t="shared" si="6"/>
        <v>1.1533864949582567E-4</v>
      </c>
    </row>
    <row r="97" spans="1:5" x14ac:dyDescent="0.3">
      <c r="A97" s="1">
        <v>43924</v>
      </c>
      <c r="B97" s="2">
        <v>94</v>
      </c>
      <c r="C97" s="2">
        <f t="shared" si="5"/>
        <v>1.8309935781948572</v>
      </c>
      <c r="D97" s="3">
        <f t="shared" si="4"/>
        <v>5.5705889576174092E-5</v>
      </c>
      <c r="E97" s="3">
        <f t="shared" si="6"/>
        <v>5.5705889576174092E-5</v>
      </c>
    </row>
    <row r="98" spans="1:5" x14ac:dyDescent="0.3">
      <c r="A98" s="1">
        <v>43925</v>
      </c>
      <c r="B98" s="2">
        <v>95</v>
      </c>
      <c r="C98" s="2">
        <f t="shared" si="5"/>
        <v>1.8373557553966726</v>
      </c>
      <c r="D98" s="3">
        <f t="shared" si="4"/>
        <v>2.675712035684199E-5</v>
      </c>
      <c r="E98" s="3">
        <f t="shared" si="6"/>
        <v>2.675712035684199E-5</v>
      </c>
    </row>
    <row r="99" spans="1:5" x14ac:dyDescent="0.3">
      <c r="A99" s="1">
        <v>43926</v>
      </c>
      <c r="B99" s="2">
        <v>96</v>
      </c>
      <c r="C99" s="2">
        <f t="shared" si="5"/>
        <v>1.843626074229723</v>
      </c>
      <c r="D99" s="3">
        <f t="shared" si="4"/>
        <v>1.2786721247267698E-5</v>
      </c>
      <c r="E99" s="3">
        <f t="shared" si="6"/>
        <v>1.2786721247267698E-5</v>
      </c>
    </row>
  </sheetData>
  <conditionalFormatting sqref="F4:F1048576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5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6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7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8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0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1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2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3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4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0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:E99">
    <cfRule type="colorScale" priority="23">
      <colorScale>
        <cfvo type="num" val="0.5"/>
        <cfvo type="num" val="0.5"/>
        <cfvo type="max"/>
        <color rgb="FF63BE7B"/>
        <color rgb="FFFFEB84"/>
        <color rgb="FFF8696B"/>
      </colorScale>
    </cfRule>
  </conditionalFormatting>
  <conditionalFormatting sqref="E4:F81 E82:E99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59BB4-AB65-40F2-B622-4320D923A218}">
  <dimension ref="A1:U355"/>
  <sheetViews>
    <sheetView tabSelected="1" topLeftCell="A22" workbookViewId="0">
      <selection activeCell="P26" sqref="P26"/>
    </sheetView>
  </sheetViews>
  <sheetFormatPr defaultRowHeight="14.4" x14ac:dyDescent="0.3"/>
  <cols>
    <col min="1" max="1" width="10.33203125" style="3" bestFit="1" customWidth="1"/>
    <col min="2" max="3" width="8.88671875" style="2"/>
    <col min="4" max="4" width="12" style="3" bestFit="1" customWidth="1"/>
    <col min="5" max="6" width="12" style="3" customWidth="1"/>
    <col min="7" max="7" width="8.88671875" style="3"/>
    <col min="8" max="8" width="10.44140625" style="4" bestFit="1" customWidth="1"/>
    <col min="9" max="9" width="12" style="3" bestFit="1" customWidth="1"/>
    <col min="10" max="19" width="8.88671875" style="3"/>
    <col min="20" max="20" width="13" style="3" customWidth="1"/>
    <col min="21" max="21" width="13.77734375" style="3" customWidth="1"/>
    <col min="22" max="26" width="8.88671875" style="3"/>
    <col min="27" max="27" width="12" style="3" bestFit="1" customWidth="1"/>
    <col min="28" max="16384" width="8.88671875" style="3"/>
  </cols>
  <sheetData>
    <row r="1" spans="1:21" x14ac:dyDescent="0.3">
      <c r="C1" s="2" t="s">
        <v>3</v>
      </c>
      <c r="D1" s="3" t="s">
        <v>0</v>
      </c>
      <c r="G1" s="3" t="s">
        <v>1</v>
      </c>
      <c r="H1" s="4" t="s">
        <v>2</v>
      </c>
      <c r="I1" s="3" t="s">
        <v>4</v>
      </c>
    </row>
    <row r="2" spans="1:21" x14ac:dyDescent="0.3">
      <c r="B2" s="6"/>
      <c r="C2" s="6">
        <v>0</v>
      </c>
      <c r="D2" s="6">
        <v>5656.327817849342</v>
      </c>
      <c r="E2" s="6"/>
      <c r="F2" s="6"/>
      <c r="G2" s="6">
        <v>1.9277631238424546</v>
      </c>
      <c r="H2" s="7">
        <v>3.0200990061366949E-3</v>
      </c>
      <c r="I2" s="8">
        <f>SUM(H4:H87)</f>
        <v>5842932.8862285921</v>
      </c>
    </row>
    <row r="3" spans="1:21" x14ac:dyDescent="0.3">
      <c r="A3" s="4" t="s">
        <v>8</v>
      </c>
      <c r="B3" s="2" t="s">
        <v>11</v>
      </c>
      <c r="C3" s="2" t="s">
        <v>10</v>
      </c>
      <c r="D3" s="3" t="s">
        <v>5</v>
      </c>
      <c r="E3" s="3" t="s">
        <v>6</v>
      </c>
      <c r="F3" s="3" t="s">
        <v>14</v>
      </c>
      <c r="G3" s="3" t="s">
        <v>12</v>
      </c>
      <c r="H3" s="4" t="s">
        <v>9</v>
      </c>
      <c r="I3" s="4" t="s">
        <v>13</v>
      </c>
    </row>
    <row r="4" spans="1:21" x14ac:dyDescent="0.3">
      <c r="A4" s="1">
        <v>43831</v>
      </c>
      <c r="B4" s="2">
        <v>1</v>
      </c>
      <c r="C4" s="2">
        <f>LOG(B4-$C$2)</f>
        <v>0</v>
      </c>
      <c r="D4" s="3">
        <f>$D$2*EXP(-((C4-$G$2)^2)/(2*$H$2))</f>
        <v>3.5486432864146165E-264</v>
      </c>
      <c r="E4" s="3">
        <f>IFERROR(D4,0)</f>
        <v>3.5486432864146165E-264</v>
      </c>
      <c r="H4" s="4">
        <f>(G4-E4)^2</f>
        <v>0</v>
      </c>
      <c r="I4" s="3">
        <f>E4</f>
        <v>3.5486432864146165E-264</v>
      </c>
    </row>
    <row r="5" spans="1:21" x14ac:dyDescent="0.3">
      <c r="A5" s="1">
        <v>43832</v>
      </c>
      <c r="B5" s="2">
        <v>2</v>
      </c>
      <c r="C5" s="2">
        <f t="shared" ref="C5:C68" si="0">LOG(B5-$C$2)</f>
        <v>0.3010299956639812</v>
      </c>
      <c r="D5" s="3">
        <f>$D$2*EXP(-((C5-$G$2)^2)/(2*$H$2))</f>
        <v>3.0516356856435325E-187</v>
      </c>
      <c r="E5" s="3">
        <f t="shared" ref="E5:E68" si="1">IFERROR(D5,0)</f>
        <v>3.0516356856435325E-187</v>
      </c>
      <c r="F5" s="3">
        <f>E5-E4</f>
        <v>3.0516356856435325E-187</v>
      </c>
      <c r="H5" s="4">
        <f>(G5-E5)^2</f>
        <v>0</v>
      </c>
      <c r="I5" s="3">
        <f>E5+I4</f>
        <v>3.0516356856435325E-187</v>
      </c>
      <c r="O5" s="2"/>
      <c r="S5" s="4"/>
    </row>
    <row r="6" spans="1:21" x14ac:dyDescent="0.3">
      <c r="A6" s="1">
        <v>43833</v>
      </c>
      <c r="B6" s="2">
        <v>3</v>
      </c>
      <c r="C6" s="2">
        <f t="shared" si="0"/>
        <v>0.47712125471966244</v>
      </c>
      <c r="D6" s="3">
        <f>$D$2*EXP(-((C6-$G$2)^2)/(2*$H$2))</f>
        <v>2.8018182057019369E-148</v>
      </c>
      <c r="E6" s="3">
        <f t="shared" si="1"/>
        <v>2.8018182057019369E-148</v>
      </c>
      <c r="F6" s="3">
        <f t="shared" ref="F6:F69" si="2">E6-E5</f>
        <v>2.8018182057019369E-148</v>
      </c>
      <c r="H6" s="4">
        <f>(G6-E6)^2</f>
        <v>7.8501852578028217E-296</v>
      </c>
      <c r="I6" s="3">
        <f>E6+I5</f>
        <v>2.8018182057019369E-148</v>
      </c>
      <c r="O6" s="2"/>
      <c r="S6" s="4"/>
      <c r="T6" s="4"/>
      <c r="U6" s="4"/>
    </row>
    <row r="7" spans="1:21" x14ac:dyDescent="0.3">
      <c r="A7" s="1">
        <v>43834</v>
      </c>
      <c r="B7" s="2">
        <v>4</v>
      </c>
      <c r="C7" s="2">
        <f t="shared" si="0"/>
        <v>0.6020599913279624</v>
      </c>
      <c r="D7" s="3">
        <f>$D$2*EXP(-((C7-$G$2)^2)/(2*$H$2))</f>
        <v>2.4426153090096907E-123</v>
      </c>
      <c r="E7" s="3">
        <f t="shared" si="1"/>
        <v>2.4426153090096907E-123</v>
      </c>
      <c r="F7" s="3">
        <f t="shared" si="2"/>
        <v>2.4426153090096907E-123</v>
      </c>
      <c r="H7" s="4">
        <f>(G7-E7)^2</f>
        <v>5.9663695478085066E-246</v>
      </c>
      <c r="I7" s="3">
        <f>E7+I6</f>
        <v>2.4426153090096907E-123</v>
      </c>
      <c r="O7" s="2"/>
      <c r="S7" s="4"/>
      <c r="T7" s="4"/>
      <c r="U7" s="4"/>
    </row>
    <row r="8" spans="1:21" x14ac:dyDescent="0.3">
      <c r="A8" s="1">
        <v>43835</v>
      </c>
      <c r="B8" s="2">
        <v>5</v>
      </c>
      <c r="C8" s="2">
        <f t="shared" si="0"/>
        <v>0.69897000433601886</v>
      </c>
      <c r="D8" s="3">
        <f>$D$2*EXP(-((C8-$G$2)^2)/(2*$H$2))</f>
        <v>1.5393043695548339E-105</v>
      </c>
      <c r="E8" s="3">
        <f t="shared" si="1"/>
        <v>1.5393043695548339E-105</v>
      </c>
      <c r="F8" s="3">
        <f t="shared" si="2"/>
        <v>1.5393043695548339E-105</v>
      </c>
      <c r="H8" s="4">
        <f>(G8-E8)^2</f>
        <v>2.3694579421306046E-210</v>
      </c>
      <c r="I8" s="3">
        <f>E8+I7</f>
        <v>1.5393043695548339E-105</v>
      </c>
      <c r="O8" s="2"/>
      <c r="S8" s="4"/>
      <c r="T8" s="4"/>
      <c r="U8" s="4"/>
    </row>
    <row r="9" spans="1:21" x14ac:dyDescent="0.3">
      <c r="A9" s="1">
        <v>43836</v>
      </c>
      <c r="B9" s="2">
        <v>6</v>
      </c>
      <c r="C9" s="2">
        <f t="shared" si="0"/>
        <v>0.77815125038364363</v>
      </c>
      <c r="D9" s="3">
        <f>$D$2*EXP(-((C9-$G$2)^2)/(2*$H$2))</f>
        <v>5.3460061138290108E-92</v>
      </c>
      <c r="E9" s="3">
        <f t="shared" si="1"/>
        <v>5.3460061138290108E-92</v>
      </c>
      <c r="F9" s="3">
        <f t="shared" si="2"/>
        <v>5.3460061138288568E-92</v>
      </c>
      <c r="H9" s="4">
        <f>(G9-E9)^2</f>
        <v>2.8579781369097162E-183</v>
      </c>
      <c r="I9" s="3">
        <f>E9+I8</f>
        <v>5.3460061138291647E-92</v>
      </c>
      <c r="O9" s="2"/>
      <c r="S9" s="4"/>
      <c r="T9" s="4"/>
      <c r="U9" s="4"/>
    </row>
    <row r="10" spans="1:21" x14ac:dyDescent="0.3">
      <c r="A10" s="1">
        <v>43837</v>
      </c>
      <c r="B10" s="2">
        <v>7</v>
      </c>
      <c r="C10" s="2">
        <f t="shared" si="0"/>
        <v>0.84509804001425681</v>
      </c>
      <c r="D10" s="3">
        <f>$D$2*EXP(-((C10-$G$2)^2)/(2*$H$2))</f>
        <v>2.9726375440535865E-81</v>
      </c>
      <c r="E10" s="3">
        <f t="shared" si="1"/>
        <v>2.9726375440535865E-81</v>
      </c>
      <c r="F10" s="3">
        <f t="shared" si="2"/>
        <v>2.9726375440001264E-81</v>
      </c>
      <c r="H10" s="4">
        <f>(G10-E10)^2</f>
        <v>8.836573968316938E-162</v>
      </c>
      <c r="I10" s="3">
        <f>E10+I9</f>
        <v>2.9726375441070466E-81</v>
      </c>
      <c r="O10" s="2"/>
      <c r="S10" s="4"/>
      <c r="T10" s="4"/>
      <c r="U10" s="4"/>
    </row>
    <row r="11" spans="1:21" x14ac:dyDescent="0.3">
      <c r="A11" s="1">
        <v>43838</v>
      </c>
      <c r="B11" s="2">
        <v>8</v>
      </c>
      <c r="C11" s="2">
        <f t="shared" si="0"/>
        <v>0.90308998699194354</v>
      </c>
      <c r="D11" s="3">
        <f>$D$2*EXP(-((C11-$G$2)^2)/(2*$H$2))</f>
        <v>1.8198245322637038E-72</v>
      </c>
      <c r="E11" s="3">
        <f t="shared" si="1"/>
        <v>1.8198245322637038E-72</v>
      </c>
      <c r="F11" s="3">
        <f t="shared" si="2"/>
        <v>1.8198245292910662E-72</v>
      </c>
      <c r="H11" s="4">
        <f>(G11-E11)^2</f>
        <v>3.3117613282288084E-144</v>
      </c>
      <c r="I11" s="3">
        <f>E11+I10</f>
        <v>1.8198245352363414E-72</v>
      </c>
      <c r="O11" s="2"/>
      <c r="S11" s="4"/>
      <c r="T11" s="4"/>
      <c r="U11" s="4"/>
    </row>
    <row r="12" spans="1:21" x14ac:dyDescent="0.3">
      <c r="A12" s="1">
        <v>43839</v>
      </c>
      <c r="B12" s="2">
        <v>9</v>
      </c>
      <c r="C12" s="2">
        <f t="shared" si="0"/>
        <v>0.95424250943932487</v>
      </c>
      <c r="D12" s="3">
        <f>$D$2*EXP(-((C12-$G$2)^2)/(2*$H$2))</f>
        <v>4.0662205683957647E-65</v>
      </c>
      <c r="E12" s="3">
        <f t="shared" si="1"/>
        <v>4.0662205683957647E-65</v>
      </c>
      <c r="F12" s="3">
        <f t="shared" si="2"/>
        <v>4.0662203864133119E-65</v>
      </c>
      <c r="H12" s="4">
        <f>(G12-E12)^2</f>
        <v>1.6534149710844775E-129</v>
      </c>
      <c r="I12" s="3">
        <f>E12+I11</f>
        <v>4.0662207503782184E-65</v>
      </c>
      <c r="O12" s="2"/>
      <c r="S12" s="4"/>
      <c r="T12" s="4"/>
      <c r="U12" s="4"/>
    </row>
    <row r="13" spans="1:21" x14ac:dyDescent="0.3">
      <c r="A13" s="1">
        <v>43840</v>
      </c>
      <c r="B13" s="2">
        <v>10</v>
      </c>
      <c r="C13" s="2">
        <f t="shared" si="0"/>
        <v>1</v>
      </c>
      <c r="D13" s="3">
        <f>$D$2*EXP(-((C13-$G$2)^2)/(2*$H$2))</f>
        <v>7.3182342924098586E-59</v>
      </c>
      <c r="E13" s="3">
        <f t="shared" si="1"/>
        <v>7.3182342924098586E-59</v>
      </c>
      <c r="F13" s="3">
        <f t="shared" si="2"/>
        <v>7.3182302261892899E-59</v>
      </c>
      <c r="H13" s="4">
        <f>(G13-E13)^2</f>
        <v>5.3556553158603621E-117</v>
      </c>
      <c r="I13" s="3">
        <f>E13+I12</f>
        <v>7.3182383586306086E-59</v>
      </c>
      <c r="O13" s="2"/>
      <c r="S13" s="4"/>
      <c r="T13" s="4"/>
      <c r="U13" s="4"/>
    </row>
    <row r="14" spans="1:21" x14ac:dyDescent="0.3">
      <c r="A14" s="1">
        <v>43841</v>
      </c>
      <c r="B14" s="2">
        <v>11</v>
      </c>
      <c r="C14" s="2">
        <f t="shared" si="0"/>
        <v>1.0413926851582251</v>
      </c>
      <c r="D14" s="3">
        <f>$D$2*EXP(-((C14-$G$2)^2)/(2*$H$2))</f>
        <v>1.8346945504905409E-53</v>
      </c>
      <c r="E14" s="3">
        <f t="shared" si="1"/>
        <v>1.8346945504905409E-53</v>
      </c>
      <c r="F14" s="3">
        <f t="shared" si="2"/>
        <v>1.8346872322562486E-53</v>
      </c>
      <c r="H14" s="4">
        <f>(G14-E14)^2</f>
        <v>3.3661040935996882E-106</v>
      </c>
      <c r="I14" s="3">
        <f>E14+I13</f>
        <v>1.8347018687288995E-53</v>
      </c>
      <c r="O14" s="2"/>
      <c r="S14" s="4"/>
      <c r="T14" s="4"/>
      <c r="U14" s="4"/>
    </row>
    <row r="15" spans="1:21" x14ac:dyDescent="0.3">
      <c r="A15" s="1">
        <v>43842</v>
      </c>
      <c r="B15" s="2">
        <v>12</v>
      </c>
      <c r="C15" s="2">
        <f t="shared" si="0"/>
        <v>1.0791812460476249</v>
      </c>
      <c r="D15" s="3">
        <f>$D$2*EXP(-((C15-$G$2)^2)/(2*$H$2))</f>
        <v>9.494475977437624E-49</v>
      </c>
      <c r="E15" s="3">
        <f t="shared" si="1"/>
        <v>9.494475977437624E-49</v>
      </c>
      <c r="F15" s="3">
        <f t="shared" si="2"/>
        <v>9.4942925079825749E-49</v>
      </c>
      <c r="H15" s="4">
        <f>(G15-E15)^2</f>
        <v>9.0145074086140126E-97</v>
      </c>
      <c r="I15" s="3">
        <f>E15+I14</f>
        <v>9.4946594476244972E-49</v>
      </c>
      <c r="O15" s="2"/>
      <c r="S15" s="4"/>
      <c r="T15" s="4"/>
      <c r="U15" s="4"/>
    </row>
    <row r="16" spans="1:21" x14ac:dyDescent="0.3">
      <c r="A16" s="1">
        <v>43843</v>
      </c>
      <c r="B16" s="2">
        <v>13</v>
      </c>
      <c r="C16" s="2">
        <f t="shared" si="0"/>
        <v>1.1139433523068367</v>
      </c>
      <c r="D16" s="3">
        <f>$D$2*EXP(-((C16-$G$2)^2)/(2*$H$2))</f>
        <v>1.3567839999052719E-44</v>
      </c>
      <c r="E16" s="3">
        <f t="shared" si="1"/>
        <v>1.3567839999052719E-44</v>
      </c>
      <c r="F16" s="3">
        <f t="shared" si="2"/>
        <v>1.3566890551454975E-44</v>
      </c>
      <c r="H16" s="4">
        <f>(G16-E16)^2</f>
        <v>1.8408628223989486E-88</v>
      </c>
      <c r="I16" s="3">
        <f>E16+I15</f>
        <v>1.3568789464997482E-44</v>
      </c>
      <c r="O16" s="2"/>
      <c r="S16" s="4"/>
      <c r="T16" s="4"/>
      <c r="U16" s="4"/>
    </row>
    <row r="17" spans="1:21" x14ac:dyDescent="0.3">
      <c r="A17" s="1">
        <v>43844</v>
      </c>
      <c r="B17" s="2">
        <v>14</v>
      </c>
      <c r="C17" s="2">
        <f t="shared" si="0"/>
        <v>1.146128035678238</v>
      </c>
      <c r="D17" s="3">
        <f>$D$2*EXP(-((C17-$G$2)^2)/(2*$H$2))</f>
        <v>6.6765939142934976E-41</v>
      </c>
      <c r="E17" s="3">
        <f t="shared" si="1"/>
        <v>6.6765939142934976E-41</v>
      </c>
      <c r="F17" s="3">
        <f t="shared" si="2"/>
        <v>6.6752371302935921E-41</v>
      </c>
      <c r="H17" s="4">
        <f>(G17-E17)^2</f>
        <v>4.4576906296380969E-81</v>
      </c>
      <c r="I17" s="3">
        <f>E17+I16</f>
        <v>6.6779507932399977E-41</v>
      </c>
      <c r="O17" s="2"/>
      <c r="S17" s="4"/>
      <c r="T17" s="4"/>
      <c r="U17" s="4"/>
    </row>
    <row r="18" spans="1:21" x14ac:dyDescent="0.3">
      <c r="A18" s="1">
        <v>43845</v>
      </c>
      <c r="B18" s="2">
        <v>15</v>
      </c>
      <c r="C18" s="2">
        <f t="shared" si="0"/>
        <v>1.1760912590556813</v>
      </c>
      <c r="D18" s="3">
        <f>$D$2*EXP(-((C18-$G$2)^2)/(2*$H$2))</f>
        <v>1.342381370276186E-37</v>
      </c>
      <c r="E18" s="3">
        <f t="shared" si="1"/>
        <v>1.342381370276186E-37</v>
      </c>
      <c r="F18" s="3">
        <f t="shared" si="2"/>
        <v>1.3417137108847566E-37</v>
      </c>
      <c r="H18" s="4">
        <f>(G18-E18)^2</f>
        <v>1.8019877432645709E-74</v>
      </c>
      <c r="I18" s="3">
        <f>E18+I17</f>
        <v>1.3430491653555099E-37</v>
      </c>
      <c r="O18" s="2"/>
      <c r="S18" s="4"/>
      <c r="T18" s="4"/>
      <c r="U18" s="4"/>
    </row>
    <row r="19" spans="1:21" x14ac:dyDescent="0.3">
      <c r="A19" s="1">
        <v>43846</v>
      </c>
      <c r="B19" s="2">
        <v>16</v>
      </c>
      <c r="C19" s="2">
        <f t="shared" si="0"/>
        <v>1.2041199826559248</v>
      </c>
      <c r="D19" s="3">
        <f>$D$2*EXP(-((C19-$G$2)^2)/(2*$H$2))</f>
        <v>1.2619902702577053E-34</v>
      </c>
      <c r="E19" s="3">
        <f t="shared" si="1"/>
        <v>1.2619902702577053E-34</v>
      </c>
      <c r="F19" s="3">
        <f t="shared" si="2"/>
        <v>1.2606478888874291E-34</v>
      </c>
      <c r="H19" s="4">
        <f>(G19-E19)^2</f>
        <v>1.5926194422251161E-68</v>
      </c>
      <c r="I19" s="3">
        <f>E19+I18</f>
        <v>1.2633333194230609E-34</v>
      </c>
      <c r="O19" s="2"/>
      <c r="S19" s="4"/>
      <c r="T19" s="4"/>
      <c r="U19" s="4"/>
    </row>
    <row r="20" spans="1:21" x14ac:dyDescent="0.3">
      <c r="A20" s="1">
        <v>43847</v>
      </c>
      <c r="B20" s="2">
        <v>17</v>
      </c>
      <c r="C20" s="2">
        <f t="shared" si="0"/>
        <v>1.2304489213782739</v>
      </c>
      <c r="D20" s="3">
        <f>$D$2*EXP(-((C20-$G$2)^2)/(2*$H$2))</f>
        <v>6.180542316294331E-32</v>
      </c>
      <c r="E20" s="3">
        <f t="shared" si="1"/>
        <v>6.180542316294331E-32</v>
      </c>
      <c r="F20" s="3">
        <f t="shared" si="2"/>
        <v>6.1679224135917541E-32</v>
      </c>
      <c r="H20" s="4">
        <f>(G20-E20)^2</f>
        <v>3.8199103323504896E-63</v>
      </c>
      <c r="I20" s="3">
        <f>E20+I19</f>
        <v>6.1931756494885618E-32</v>
      </c>
      <c r="O20" s="2"/>
      <c r="S20" s="4"/>
      <c r="T20" s="4"/>
      <c r="U20" s="4"/>
    </row>
    <row r="21" spans="1:21" x14ac:dyDescent="0.3">
      <c r="A21" s="1">
        <v>43848</v>
      </c>
      <c r="B21" s="2">
        <v>18</v>
      </c>
      <c r="C21" s="2">
        <f t="shared" si="0"/>
        <v>1.255272505103306</v>
      </c>
      <c r="D21" s="3">
        <f>$D$2*EXP(-((C21-$G$2)^2)/(2*$H$2))</f>
        <v>1.7214705208987804E-29</v>
      </c>
      <c r="E21" s="3">
        <f t="shared" si="1"/>
        <v>1.7214705208987804E-29</v>
      </c>
      <c r="F21" s="3">
        <f t="shared" si="2"/>
        <v>1.7152899785824859E-29</v>
      </c>
      <c r="H21" s="4">
        <f>(G21-E21)^2</f>
        <v>2.9634607543235183E-58</v>
      </c>
      <c r="I21" s="3">
        <f>E21+I20</f>
        <v>1.7276636965482689E-29</v>
      </c>
      <c r="O21" s="2"/>
      <c r="S21" s="4"/>
      <c r="T21" s="4"/>
      <c r="U21" s="4"/>
    </row>
    <row r="22" spans="1:21" x14ac:dyDescent="0.3">
      <c r="A22" s="1">
        <v>43849</v>
      </c>
      <c r="B22" s="2">
        <v>19</v>
      </c>
      <c r="C22" s="2">
        <f t="shared" si="0"/>
        <v>1.2787536009528289</v>
      </c>
      <c r="D22" s="3">
        <f>$D$2*EXP(-((C22-$G$2)^2)/(2*$H$2))</f>
        <v>2.9308791889650209E-27</v>
      </c>
      <c r="E22" s="3">
        <f t="shared" si="1"/>
        <v>2.9308791889650209E-27</v>
      </c>
      <c r="F22" s="3">
        <f t="shared" si="2"/>
        <v>2.913664483756033E-27</v>
      </c>
      <c r="H22" s="4">
        <f>(G22-E22)^2</f>
        <v>8.5900528203082587E-54</v>
      </c>
      <c r="I22" s="3">
        <f>E22+I21</f>
        <v>2.9481558259305035E-27</v>
      </c>
      <c r="O22" s="2"/>
      <c r="S22" s="4"/>
      <c r="T22" s="4"/>
      <c r="U22" s="4"/>
    </row>
    <row r="23" spans="1:21" x14ac:dyDescent="0.3">
      <c r="A23" s="1">
        <v>43850</v>
      </c>
      <c r="B23" s="2">
        <v>20</v>
      </c>
      <c r="C23" s="2">
        <f t="shared" si="0"/>
        <v>1.3010299956639813</v>
      </c>
      <c r="D23" s="3">
        <f>$D$2*EXP(-((C23-$G$2)^2)/(2*$H$2))</f>
        <v>3.2384721535931065E-25</v>
      </c>
      <c r="E23" s="3">
        <f t="shared" si="1"/>
        <v>3.2384721535931065E-25</v>
      </c>
      <c r="F23" s="3">
        <f t="shared" si="2"/>
        <v>3.2091633617034561E-25</v>
      </c>
      <c r="H23" s="4">
        <f>(G23-E23)^2</f>
        <v>1.0487701889597972E-49</v>
      </c>
      <c r="I23" s="3">
        <f>E23+I22</f>
        <v>3.2679537118524117E-25</v>
      </c>
      <c r="O23" s="2"/>
      <c r="S23" s="4"/>
      <c r="T23" s="4"/>
      <c r="U23" s="4"/>
    </row>
    <row r="24" spans="1:21" x14ac:dyDescent="0.3">
      <c r="A24" s="1">
        <v>43851</v>
      </c>
      <c r="B24" s="2">
        <v>21</v>
      </c>
      <c r="C24" s="2">
        <f t="shared" si="0"/>
        <v>1.3222192947339193</v>
      </c>
      <c r="D24" s="3">
        <f>$D$2*EXP(-((C24-$G$2)^2)/(2*$H$2))</f>
        <v>2.44199925639364E-23</v>
      </c>
      <c r="E24" s="3">
        <f t="shared" si="1"/>
        <v>2.44199925639364E-23</v>
      </c>
      <c r="F24" s="3">
        <f t="shared" si="2"/>
        <v>2.409614534857709E-23</v>
      </c>
      <c r="H24" s="4">
        <f>(G24-E24)^2</f>
        <v>5.963360368227091E-46</v>
      </c>
      <c r="I24" s="3">
        <f>E24+I23</f>
        <v>2.4746787935121643E-23</v>
      </c>
      <c r="O24" s="2"/>
      <c r="S24" s="4"/>
      <c r="T24" s="4"/>
      <c r="U24" s="4"/>
    </row>
    <row r="25" spans="1:21" x14ac:dyDescent="0.3">
      <c r="A25" s="1">
        <v>43852</v>
      </c>
      <c r="B25" s="2">
        <v>22</v>
      </c>
      <c r="C25" s="2">
        <f t="shared" si="0"/>
        <v>1.3424226808222062</v>
      </c>
      <c r="D25" s="3">
        <f>$D$2*EXP(-((C25-$G$2)^2)/(2*$H$2))</f>
        <v>1.3111997787447326E-21</v>
      </c>
      <c r="E25" s="3">
        <f t="shared" si="1"/>
        <v>1.3111997787447326E-21</v>
      </c>
      <c r="F25" s="3">
        <f t="shared" si="2"/>
        <v>1.2867797861807961E-21</v>
      </c>
      <c r="H25" s="4">
        <f>(G25-E25)^2</f>
        <v>1.7192448597802357E-42</v>
      </c>
      <c r="I25" s="3">
        <f>E25+I24</f>
        <v>1.3359465666798541E-21</v>
      </c>
      <c r="O25" s="2"/>
      <c r="S25" s="4"/>
      <c r="T25" s="4"/>
      <c r="U25" s="4"/>
    </row>
    <row r="26" spans="1:21" x14ac:dyDescent="0.3">
      <c r="A26" s="1">
        <v>43853</v>
      </c>
      <c r="B26" s="2">
        <v>23</v>
      </c>
      <c r="C26" s="2">
        <f t="shared" si="0"/>
        <v>1.3617278360175928</v>
      </c>
      <c r="D26" s="3">
        <f>$D$2*EXP(-((C26-$G$2)^2)/(2*$H$2))</f>
        <v>5.1980543438623065E-20</v>
      </c>
      <c r="E26" s="3">
        <f t="shared" si="1"/>
        <v>5.1980543438623065E-20</v>
      </c>
      <c r="F26" s="3">
        <f t="shared" si="2"/>
        <v>5.0669343659878331E-20</v>
      </c>
      <c r="H26" s="4">
        <f>(G26-E26)^2</f>
        <v>2.7019768961745793E-39</v>
      </c>
      <c r="I26" s="3">
        <f>E26+I25</f>
        <v>5.3316490005302918E-20</v>
      </c>
    </row>
    <row r="27" spans="1:21" x14ac:dyDescent="0.3">
      <c r="A27" s="1">
        <v>43854</v>
      </c>
      <c r="B27" s="2">
        <v>24</v>
      </c>
      <c r="C27" s="2">
        <f t="shared" si="0"/>
        <v>1.3802112417116059</v>
      </c>
      <c r="D27" s="3">
        <f>$D$2*EXP(-((C27-$G$2)^2)/(2*$H$2))</f>
        <v>1.5695118522322453E-18</v>
      </c>
      <c r="E27" s="3">
        <f t="shared" si="1"/>
        <v>1.5695118522322453E-18</v>
      </c>
      <c r="F27" s="3">
        <f t="shared" si="2"/>
        <v>1.5175313087936222E-18</v>
      </c>
      <c r="H27" s="4">
        <f>(G27-E27)^2</f>
        <v>2.4633674542974934E-36</v>
      </c>
      <c r="I27" s="3">
        <f>E27+I26</f>
        <v>1.6228283422375483E-18</v>
      </c>
    </row>
    <row r="28" spans="1:21" x14ac:dyDescent="0.3">
      <c r="A28" s="1">
        <v>43855</v>
      </c>
      <c r="B28" s="2">
        <v>25</v>
      </c>
      <c r="C28" s="2">
        <f t="shared" si="0"/>
        <v>1.3979400086720377</v>
      </c>
      <c r="D28" s="3">
        <f>$D$2*EXP(-((C28-$G$2)^2)/(2*$H$2))</f>
        <v>3.7077133286635734E-17</v>
      </c>
      <c r="E28" s="3">
        <f t="shared" si="1"/>
        <v>3.7077133286635734E-17</v>
      </c>
      <c r="F28" s="3">
        <f t="shared" si="2"/>
        <v>3.550762143440349E-17</v>
      </c>
      <c r="H28" s="4">
        <f>(G28-E28)^2</f>
        <v>1.3747138127549516E-33</v>
      </c>
      <c r="I28" s="3">
        <f>E28+I27</f>
        <v>3.8699961628873283E-17</v>
      </c>
    </row>
    <row r="29" spans="1:21" x14ac:dyDescent="0.3">
      <c r="A29" s="1">
        <v>43856</v>
      </c>
      <c r="B29" s="2">
        <v>26</v>
      </c>
      <c r="C29" s="2">
        <f t="shared" si="0"/>
        <v>1.414973347970818</v>
      </c>
      <c r="D29" s="3">
        <f>$D$2*EXP(-((C29-$G$2)^2)/(2*$H$2))</f>
        <v>7.014611261561968E-16</v>
      </c>
      <c r="E29" s="3">
        <f t="shared" si="1"/>
        <v>7.014611261561968E-16</v>
      </c>
      <c r="F29" s="3">
        <f t="shared" si="2"/>
        <v>6.6438399286956105E-16</v>
      </c>
      <c r="H29" s="4">
        <f>(G29-E29)^2</f>
        <v>4.9204771150831982E-31</v>
      </c>
      <c r="I29" s="3">
        <f>E29+I28</f>
        <v>7.4016108778507006E-16</v>
      </c>
    </row>
    <row r="30" spans="1:21" x14ac:dyDescent="0.3">
      <c r="A30" s="1">
        <v>43857</v>
      </c>
      <c r="B30" s="2">
        <v>27</v>
      </c>
      <c r="C30" s="2">
        <f t="shared" si="0"/>
        <v>1.4313637641589874</v>
      </c>
      <c r="D30" s="3">
        <f>$D$2*EXP(-((C30-$G$2)^2)/(2*$H$2))</f>
        <v>1.0847141000648194E-14</v>
      </c>
      <c r="E30" s="3">
        <f t="shared" si="1"/>
        <v>1.0847141000648194E-14</v>
      </c>
      <c r="F30" s="3">
        <f t="shared" si="2"/>
        <v>1.0145679874491998E-14</v>
      </c>
      <c r="H30" s="4">
        <f>(G30-E30)^2</f>
        <v>1.1766046788794309E-28</v>
      </c>
      <c r="I30" s="3">
        <f>E30+I29</f>
        <v>1.1587302088433265E-14</v>
      </c>
    </row>
    <row r="31" spans="1:21" x14ac:dyDescent="0.3">
      <c r="A31" s="1">
        <v>43858</v>
      </c>
      <c r="B31" s="2">
        <v>28</v>
      </c>
      <c r="C31" s="2">
        <f t="shared" si="0"/>
        <v>1.4471580313422192</v>
      </c>
      <c r="D31" s="3">
        <f>$D$2*EXP(-((C31-$G$2)^2)/(2*$H$2))</f>
        <v>1.395789788292248E-13</v>
      </c>
      <c r="E31" s="3">
        <f t="shared" si="1"/>
        <v>1.395789788292248E-13</v>
      </c>
      <c r="F31" s="3">
        <f t="shared" si="2"/>
        <v>1.2873183782857659E-13</v>
      </c>
      <c r="H31" s="4">
        <f>(G31-E31)^2</f>
        <v>1.9482291331009185E-26</v>
      </c>
      <c r="I31" s="3">
        <f>E31+I30</f>
        <v>1.5116628091765808E-13</v>
      </c>
    </row>
    <row r="32" spans="1:21" x14ac:dyDescent="0.3">
      <c r="A32" s="1">
        <v>43859</v>
      </c>
      <c r="B32" s="2">
        <v>29</v>
      </c>
      <c r="C32" s="2">
        <f t="shared" si="0"/>
        <v>1.4623979978989561</v>
      </c>
      <c r="D32" s="3">
        <f>$D$2*EXP(-((C32-$G$2)^2)/(2*$H$2))</f>
        <v>1.5183797954006986E-12</v>
      </c>
      <c r="E32" s="3">
        <f t="shared" si="1"/>
        <v>1.5183797954006986E-12</v>
      </c>
      <c r="F32" s="3">
        <f t="shared" si="2"/>
        <v>1.3788008165714739E-12</v>
      </c>
      <c r="H32" s="4">
        <f>(G32-E32)^2</f>
        <v>2.3054772030810674E-24</v>
      </c>
      <c r="I32" s="3">
        <f>E32+I31</f>
        <v>1.6695460763183567E-12</v>
      </c>
    </row>
    <row r="33" spans="1:10" x14ac:dyDescent="0.3">
      <c r="A33" s="1">
        <v>43860</v>
      </c>
      <c r="B33" s="2">
        <v>30</v>
      </c>
      <c r="C33" s="2">
        <f t="shared" si="0"/>
        <v>1.4771212547196624</v>
      </c>
      <c r="D33" s="3">
        <f>$D$2*EXP(-((C33-$G$2)^2)/(2*$H$2))</f>
        <v>1.416044437930605E-11</v>
      </c>
      <c r="E33" s="3">
        <f t="shared" si="1"/>
        <v>1.416044437930605E-11</v>
      </c>
      <c r="F33" s="3">
        <f t="shared" si="2"/>
        <v>1.2642064583905352E-11</v>
      </c>
      <c r="H33" s="4">
        <f>(G33-E33)^2</f>
        <v>2.0051818501942031E-22</v>
      </c>
      <c r="I33" s="3">
        <f>E33+I32</f>
        <v>1.5829990455624406E-11</v>
      </c>
    </row>
    <row r="34" spans="1:10" x14ac:dyDescent="0.3">
      <c r="A34" s="1">
        <v>43861</v>
      </c>
      <c r="B34" s="2">
        <v>31</v>
      </c>
      <c r="C34" s="2">
        <f t="shared" si="0"/>
        <v>1.4913616938342726</v>
      </c>
      <c r="D34" s="3">
        <f>$D$2*EXP(-((C34-$G$2)^2)/(2*$H$2))</f>
        <v>1.1463529945568748E-10</v>
      </c>
      <c r="E34" s="3">
        <f t="shared" si="1"/>
        <v>1.1463529945568748E-10</v>
      </c>
      <c r="F34" s="3">
        <f t="shared" si="2"/>
        <v>1.0047485507638143E-10</v>
      </c>
      <c r="H34" s="4">
        <f>(G34-E34)^2</f>
        <v>1.3141251881295141E-20</v>
      </c>
      <c r="I34" s="3">
        <f>E34+I33</f>
        <v>1.3046528991131189E-10</v>
      </c>
    </row>
    <row r="35" spans="1:10" x14ac:dyDescent="0.3">
      <c r="A35" s="1">
        <v>43862</v>
      </c>
      <c r="B35" s="2">
        <v>32</v>
      </c>
      <c r="C35" s="2">
        <f t="shared" si="0"/>
        <v>1.505149978319906</v>
      </c>
      <c r="D35" s="3">
        <f>$D$2*EXP(-((C35-$G$2)^2)/(2*$H$2))</f>
        <v>8.1458151135300495E-10</v>
      </c>
      <c r="E35" s="3">
        <f t="shared" si="1"/>
        <v>8.1458151135300495E-10</v>
      </c>
      <c r="F35" s="3">
        <f t="shared" si="2"/>
        <v>6.9994621189731753E-10</v>
      </c>
      <c r="H35" s="4">
        <f>(G35-E35)^2</f>
        <v>6.6354303863814576E-19</v>
      </c>
      <c r="I35" s="3">
        <f>E35+I34</f>
        <v>9.4504680126431679E-10</v>
      </c>
    </row>
    <row r="36" spans="1:10" x14ac:dyDescent="0.3">
      <c r="A36" s="1">
        <v>43863</v>
      </c>
      <c r="B36" s="2">
        <v>33</v>
      </c>
      <c r="C36" s="2">
        <f t="shared" si="0"/>
        <v>1.5185139398778875</v>
      </c>
      <c r="D36" s="3">
        <f>$D$2*EXP(-((C36-$G$2)^2)/(2*$H$2))</f>
        <v>5.131601808051186E-9</v>
      </c>
      <c r="E36" s="3">
        <f t="shared" si="1"/>
        <v>5.131601808051186E-9</v>
      </c>
      <c r="F36" s="3">
        <f t="shared" si="2"/>
        <v>4.3170202966981809E-9</v>
      </c>
      <c r="H36" s="4">
        <f>(G36-E36)^2</f>
        <v>2.6333337116394202E-17</v>
      </c>
      <c r="I36" s="3">
        <f>E36+I35</f>
        <v>6.076648609315503E-9</v>
      </c>
    </row>
    <row r="37" spans="1:10" x14ac:dyDescent="0.3">
      <c r="A37" s="1">
        <v>43864</v>
      </c>
      <c r="B37" s="2">
        <v>34</v>
      </c>
      <c r="C37" s="2">
        <f t="shared" si="0"/>
        <v>1.5314789170422551</v>
      </c>
      <c r="D37" s="3">
        <f>$D$2*EXP(-((C37-$G$2)^2)/(2*$H$2))</f>
        <v>2.8917710253275254E-8</v>
      </c>
      <c r="E37" s="3">
        <f t="shared" si="1"/>
        <v>2.8917710253275254E-8</v>
      </c>
      <c r="F37" s="3">
        <f t="shared" si="2"/>
        <v>2.3786108445224069E-8</v>
      </c>
      <c r="H37" s="4">
        <f>(G37-E37)^2</f>
        <v>8.3623396629238072E-16</v>
      </c>
      <c r="I37" s="3">
        <f>E37+I36</f>
        <v>3.4994358862590756E-8</v>
      </c>
    </row>
    <row r="38" spans="1:10" x14ac:dyDescent="0.3">
      <c r="A38" s="1">
        <v>43865</v>
      </c>
      <c r="B38" s="2">
        <v>35</v>
      </c>
      <c r="C38" s="2">
        <f t="shared" si="0"/>
        <v>1.5440680443502757</v>
      </c>
      <c r="D38" s="3">
        <f>$D$2*EXP(-((C38-$G$2)^2)/(2*$H$2))</f>
        <v>1.4695199657152864E-7</v>
      </c>
      <c r="E38" s="3">
        <f t="shared" si="1"/>
        <v>1.4695199657152864E-7</v>
      </c>
      <c r="F38" s="3">
        <f t="shared" si="2"/>
        <v>1.1803428631825339E-7</v>
      </c>
      <c r="H38" s="4">
        <f>(G38-E38)^2</f>
        <v>2.1594889296358567E-14</v>
      </c>
      <c r="I38" s="3">
        <f>E38+I37</f>
        <v>1.8194635543411939E-7</v>
      </c>
    </row>
    <row r="39" spans="1:10" x14ac:dyDescent="0.3">
      <c r="A39" s="1">
        <v>43866</v>
      </c>
      <c r="B39" s="2">
        <v>36</v>
      </c>
      <c r="C39" s="2">
        <f t="shared" si="0"/>
        <v>1.5563025007672873</v>
      </c>
      <c r="D39" s="3">
        <f>$D$2*EXP(-((C39-$G$2)^2)/(2*$H$2))</f>
        <v>6.7836010395758276E-7</v>
      </c>
      <c r="E39" s="3">
        <f t="shared" si="1"/>
        <v>6.7836010395758276E-7</v>
      </c>
      <c r="F39" s="3">
        <f t="shared" si="2"/>
        <v>5.3140810738605409E-7</v>
      </c>
      <c r="H39" s="4">
        <f>(G39-E39)^2</f>
        <v>4.6017243064134253E-13</v>
      </c>
      <c r="I39" s="3">
        <f>E39+I38</f>
        <v>8.6030645939170221E-7</v>
      </c>
      <c r="J39" s="3" t="s">
        <v>17</v>
      </c>
    </row>
    <row r="40" spans="1:10" x14ac:dyDescent="0.3">
      <c r="A40" s="1">
        <v>43867</v>
      </c>
      <c r="B40" s="2">
        <v>37</v>
      </c>
      <c r="C40" s="2">
        <f t="shared" si="0"/>
        <v>1.568201724066995</v>
      </c>
      <c r="D40" s="3">
        <f>$D$2*EXP(-((C40-$G$2)^2)/(2*$H$2))</f>
        <v>2.8634878211412889E-6</v>
      </c>
      <c r="E40" s="3">
        <f t="shared" si="1"/>
        <v>2.8634878211412889E-6</v>
      </c>
      <c r="F40" s="3">
        <f t="shared" si="2"/>
        <v>2.1851277171837063E-6</v>
      </c>
      <c r="H40" s="4">
        <f>(G40-E40)^2</f>
        <v>8.1995625018244867E-12</v>
      </c>
      <c r="I40" s="3">
        <f>E40+I39</f>
        <v>3.7237942805329911E-6</v>
      </c>
      <c r="J40" s="3" t="s">
        <v>15</v>
      </c>
    </row>
    <row r="41" spans="1:10" x14ac:dyDescent="0.3">
      <c r="A41" s="1">
        <v>43868</v>
      </c>
      <c r="B41" s="2">
        <v>38</v>
      </c>
      <c r="C41" s="2">
        <f t="shared" si="0"/>
        <v>1.5797835966168101</v>
      </c>
      <c r="D41" s="3">
        <f>$D$2*EXP(-((C41-$G$2)^2)/(2*$H$2))</f>
        <v>1.1119783989958331E-5</v>
      </c>
      <c r="E41" s="3">
        <f t="shared" si="1"/>
        <v>1.1119783989958331E-5</v>
      </c>
      <c r="F41" s="3">
        <f t="shared" si="2"/>
        <v>8.2562961688170409E-6</v>
      </c>
      <c r="H41" s="4">
        <f>(G41-E41)^2</f>
        <v>1.2364959598333361E-10</v>
      </c>
      <c r="I41" s="3">
        <f>E41+I40</f>
        <v>1.4843578270491321E-5</v>
      </c>
      <c r="J41" s="3" t="s">
        <v>16</v>
      </c>
    </row>
    <row r="42" spans="1:10" x14ac:dyDescent="0.3">
      <c r="A42" s="1">
        <v>43869</v>
      </c>
      <c r="B42" s="2">
        <v>39</v>
      </c>
      <c r="C42" s="2">
        <f t="shared" si="0"/>
        <v>1.5910646070264991</v>
      </c>
      <c r="D42" s="3">
        <f>$D$2*EXP(-((C42-$G$2)^2)/(2*$H$2))</f>
        <v>3.9943610953755049E-5</v>
      </c>
      <c r="E42" s="3">
        <f t="shared" si="1"/>
        <v>3.9943610953755049E-5</v>
      </c>
      <c r="F42" s="3">
        <f t="shared" si="2"/>
        <v>2.8823826963796718E-5</v>
      </c>
      <c r="H42" s="4">
        <f>(G42-E42)^2</f>
        <v>1.5954920560249403E-9</v>
      </c>
      <c r="I42" s="3">
        <f>E42+I41</f>
        <v>5.4787189224246368E-5</v>
      </c>
      <c r="J42" s="3" t="s">
        <v>18</v>
      </c>
    </row>
    <row r="43" spans="1:10" x14ac:dyDescent="0.3">
      <c r="A43" s="1">
        <v>43870</v>
      </c>
      <c r="B43" s="2">
        <v>40</v>
      </c>
      <c r="C43" s="2">
        <f t="shared" si="0"/>
        <v>1.6020599913279623</v>
      </c>
      <c r="D43" s="3">
        <f>$D$2*EXP(-((C43-$G$2)^2)/(2*$H$2))</f>
        <v>1.3339086094266468E-4</v>
      </c>
      <c r="E43" s="3">
        <f t="shared" si="1"/>
        <v>1.3339086094266468E-4</v>
      </c>
      <c r="F43" s="3">
        <f t="shared" si="2"/>
        <v>9.344724998890962E-5</v>
      </c>
      <c r="H43" s="4">
        <f>(G43-E43)^2</f>
        <v>1.7793121783025306E-8</v>
      </c>
      <c r="I43" s="3">
        <f>E43+I42</f>
        <v>1.8817805016691104E-4</v>
      </c>
      <c r="J43" s="3" t="s">
        <v>19</v>
      </c>
    </row>
    <row r="44" spans="1:10" x14ac:dyDescent="0.3">
      <c r="A44" s="1">
        <v>43871</v>
      </c>
      <c r="B44" s="2">
        <v>41</v>
      </c>
      <c r="C44" s="2">
        <f t="shared" si="0"/>
        <v>1.6127838567197355</v>
      </c>
      <c r="D44" s="3">
        <f>$D$2*EXP(-((C44-$G$2)^2)/(2*$H$2))</f>
        <v>4.1603173055458322E-4</v>
      </c>
      <c r="E44" s="3">
        <f t="shared" si="1"/>
        <v>4.1603173055458322E-4</v>
      </c>
      <c r="F44" s="3">
        <f t="shared" si="2"/>
        <v>2.8264086961191852E-4</v>
      </c>
      <c r="H44" s="4">
        <f>(G44-E44)^2</f>
        <v>1.7308240082824135E-7</v>
      </c>
      <c r="I44" s="3">
        <f>E44+I43</f>
        <v>6.0420978072149426E-4</v>
      </c>
    </row>
    <row r="45" spans="1:10" x14ac:dyDescent="0.3">
      <c r="A45" s="1">
        <v>43872</v>
      </c>
      <c r="B45" s="2">
        <v>42</v>
      </c>
      <c r="C45" s="2">
        <f t="shared" si="0"/>
        <v>1.6232492903979006</v>
      </c>
      <c r="D45" s="3">
        <f>$D$2*EXP(-((C45-$G$2)^2)/(2*$H$2))</f>
        <v>1.2169638848582736E-3</v>
      </c>
      <c r="E45" s="3">
        <f t="shared" si="1"/>
        <v>1.2169638848582736E-3</v>
      </c>
      <c r="F45" s="3">
        <f t="shared" si="2"/>
        <v>8.0093215430369034E-4</v>
      </c>
      <c r="H45" s="4">
        <f>(G45-E45)^2</f>
        <v>1.4810010970493415E-6</v>
      </c>
      <c r="I45" s="3">
        <f>E45+I44</f>
        <v>1.8211736655797679E-3</v>
      </c>
    </row>
    <row r="46" spans="1:10" x14ac:dyDescent="0.3">
      <c r="A46" s="1">
        <v>43873</v>
      </c>
      <c r="B46" s="2">
        <v>43</v>
      </c>
      <c r="C46" s="2">
        <f t="shared" si="0"/>
        <v>1.6334684555795864</v>
      </c>
      <c r="D46" s="3">
        <f>$D$2*EXP(-((C46-$G$2)^2)/(2*$H$2))</f>
        <v>3.3516704743993572E-3</v>
      </c>
      <c r="E46" s="3">
        <f t="shared" si="1"/>
        <v>3.3516704743993572E-3</v>
      </c>
      <c r="F46" s="3">
        <f t="shared" si="2"/>
        <v>2.1347065895410836E-3</v>
      </c>
      <c r="H46" s="4">
        <f>(G46-E46)^2</f>
        <v>1.1233694968960412E-5</v>
      </c>
      <c r="I46" s="3">
        <f>E46+I45</f>
        <v>5.1728441399791249E-3</v>
      </c>
    </row>
    <row r="47" spans="1:10" x14ac:dyDescent="0.3">
      <c r="A47" s="1">
        <v>43874</v>
      </c>
      <c r="B47" s="2">
        <v>44</v>
      </c>
      <c r="C47" s="2">
        <f t="shared" si="0"/>
        <v>1.6434526764861874</v>
      </c>
      <c r="D47" s="3">
        <f>$D$2*EXP(-((C47-$G$2)^2)/(2*$H$2))</f>
        <v>8.722199467334121E-3</v>
      </c>
      <c r="E47" s="3">
        <f t="shared" si="1"/>
        <v>8.722199467334121E-3</v>
      </c>
      <c r="F47" s="3">
        <f t="shared" si="2"/>
        <v>5.3705289929347633E-3</v>
      </c>
      <c r="H47" s="4">
        <f>(G47-E47)^2</f>
        <v>7.607676354796362E-5</v>
      </c>
      <c r="I47" s="3">
        <f>E47+I46</f>
        <v>1.3895043607313246E-2</v>
      </c>
    </row>
    <row r="48" spans="1:10" x14ac:dyDescent="0.3">
      <c r="A48" s="1">
        <v>43875</v>
      </c>
      <c r="B48" s="2">
        <v>45</v>
      </c>
      <c r="C48" s="2">
        <f t="shared" si="0"/>
        <v>1.6532125137753437</v>
      </c>
      <c r="D48" s="3">
        <f>$D$2*EXP(-((C48-$G$2)^2)/(2*$H$2))</f>
        <v>2.1517940547426888E-2</v>
      </c>
      <c r="E48" s="3">
        <f t="shared" si="1"/>
        <v>2.1517940547426888E-2</v>
      </c>
      <c r="F48" s="3">
        <f t="shared" si="2"/>
        <v>1.2795741080092767E-2</v>
      </c>
      <c r="H48" s="4">
        <f>(G48-E48)^2</f>
        <v>4.6302176540259816E-4</v>
      </c>
      <c r="I48" s="3">
        <f>E48+I47</f>
        <v>3.5412984154740132E-2</v>
      </c>
    </row>
    <row r="49" spans="1:9" x14ac:dyDescent="0.3">
      <c r="A49" s="1">
        <v>43876</v>
      </c>
      <c r="B49" s="2">
        <v>46</v>
      </c>
      <c r="C49" s="2">
        <f t="shared" si="0"/>
        <v>1.6627578316815741</v>
      </c>
      <c r="D49" s="3">
        <f>$D$2*EXP(-((C49-$G$2)^2)/(2*$H$2))</f>
        <v>5.0478454269930667E-2</v>
      </c>
      <c r="E49" s="3">
        <f t="shared" si="1"/>
        <v>5.0478454269930667E-2</v>
      </c>
      <c r="F49" s="3">
        <f t="shared" si="2"/>
        <v>2.8960513722503779E-2</v>
      </c>
      <c r="H49" s="4">
        <f>(G49-E49)^2</f>
        <v>2.5480743454814815E-3</v>
      </c>
      <c r="I49" s="3">
        <f>E49+I48</f>
        <v>8.5891438424670799E-2</v>
      </c>
    </row>
    <row r="50" spans="1:9" x14ac:dyDescent="0.3">
      <c r="A50" s="1">
        <v>43877</v>
      </c>
      <c r="B50" s="2">
        <v>47</v>
      </c>
      <c r="C50" s="2">
        <f t="shared" si="0"/>
        <v>1.6720978579357175</v>
      </c>
      <c r="D50" s="3">
        <f>$D$2*EXP(-((C50-$G$2)^2)/(2*$H$2))</f>
        <v>0.11291839035706308</v>
      </c>
      <c r="E50" s="3">
        <f t="shared" si="1"/>
        <v>0.11291839035706308</v>
      </c>
      <c r="F50" s="3">
        <f t="shared" si="2"/>
        <v>6.2439936087132414E-2</v>
      </c>
      <c r="H50" s="4">
        <f>(G50-E50)^2</f>
        <v>1.2750562880830077E-2</v>
      </c>
      <c r="I50" s="3">
        <f>E50+I49</f>
        <v>0.19880982878173387</v>
      </c>
    </row>
    <row r="51" spans="1:9" x14ac:dyDescent="0.3">
      <c r="A51" s="1">
        <v>43878</v>
      </c>
      <c r="B51" s="2">
        <v>48</v>
      </c>
      <c r="C51" s="2">
        <f t="shared" si="0"/>
        <v>1.6812412373755872</v>
      </c>
      <c r="D51" s="3">
        <f>$D$2*EXP(-((C51-$G$2)^2)/(2*$H$2))</f>
        <v>0.24149617142446766</v>
      </c>
      <c r="E51" s="3">
        <f t="shared" si="1"/>
        <v>0.24149617142446766</v>
      </c>
      <c r="F51" s="3">
        <f t="shared" si="2"/>
        <v>0.12857778106740458</v>
      </c>
      <c r="H51" s="4">
        <f>(G51-E51)^2</f>
        <v>5.8320400812675872E-2</v>
      </c>
      <c r="I51" s="3">
        <f>E51+I50</f>
        <v>0.44030600020620153</v>
      </c>
    </row>
    <row r="52" spans="1:9" x14ac:dyDescent="0.3">
      <c r="A52" s="1">
        <v>43879</v>
      </c>
      <c r="B52" s="2">
        <v>49</v>
      </c>
      <c r="C52" s="2">
        <f t="shared" si="0"/>
        <v>1.6901960800285136</v>
      </c>
      <c r="D52" s="3">
        <f>$D$2*EXP(-((C52-$G$2)^2)/(2*$H$2))</f>
        <v>0.49498894192732712</v>
      </c>
      <c r="E52" s="3">
        <f t="shared" si="1"/>
        <v>0.49498894192732712</v>
      </c>
      <c r="F52" s="3">
        <f t="shared" si="2"/>
        <v>0.25349277050285945</v>
      </c>
      <c r="G52" s="8"/>
      <c r="H52" s="4">
        <f>(G52-E52)^2</f>
        <v>0.24501405263033482</v>
      </c>
      <c r="I52" s="3">
        <f>E52+I51</f>
        <v>0.9352949421335286</v>
      </c>
    </row>
    <row r="53" spans="1:9" x14ac:dyDescent="0.3">
      <c r="A53" s="1">
        <v>43880</v>
      </c>
      <c r="B53" s="2">
        <v>50</v>
      </c>
      <c r="C53" s="2">
        <f t="shared" si="0"/>
        <v>1.6989700043360187</v>
      </c>
      <c r="D53" s="3">
        <f>$D$2*EXP(-((C53-$G$2)^2)/(2*$H$2))</f>
        <v>0.9745394475220116</v>
      </c>
      <c r="E53" s="3">
        <f t="shared" si="1"/>
        <v>0.9745394475220116</v>
      </c>
      <c r="F53" s="3">
        <f t="shared" si="2"/>
        <v>0.47955050559468448</v>
      </c>
      <c r="G53" s="9"/>
      <c r="H53" s="4">
        <f>(G53-E53)^2</f>
        <v>0.94972713477650761</v>
      </c>
      <c r="I53" s="3">
        <f>E53+I52</f>
        <v>1.9098343896555403</v>
      </c>
    </row>
    <row r="54" spans="1:9" x14ac:dyDescent="0.3">
      <c r="A54" s="1">
        <v>43881</v>
      </c>
      <c r="B54" s="2">
        <v>51</v>
      </c>
      <c r="C54" s="2">
        <f t="shared" si="0"/>
        <v>1.7075701760979363</v>
      </c>
      <c r="D54" s="3">
        <f>$D$2*EXP(-((C54-$G$2)^2)/(2*$H$2))</f>
        <v>1.846858942066872</v>
      </c>
      <c r="E54" s="3">
        <f t="shared" si="1"/>
        <v>1.846858942066872</v>
      </c>
      <c r="F54" s="3">
        <f t="shared" si="2"/>
        <v>0.87231949454486035</v>
      </c>
      <c r="G54" s="5"/>
      <c r="H54" s="4">
        <f>(G54-E54)^2</f>
        <v>3.4108879518923656</v>
      </c>
      <c r="I54" s="3">
        <f>E54+I53</f>
        <v>3.7566933317224125</v>
      </c>
    </row>
    <row r="55" spans="1:9" x14ac:dyDescent="0.3">
      <c r="A55" s="1">
        <v>43882</v>
      </c>
      <c r="B55" s="2">
        <v>52</v>
      </c>
      <c r="C55" s="2">
        <f t="shared" si="0"/>
        <v>1.7160033436347992</v>
      </c>
      <c r="D55" s="3">
        <f>$D$2*EXP(-((C55-$G$2)^2)/(2*$H$2))</f>
        <v>3.375581154093632</v>
      </c>
      <c r="E55" s="3">
        <f t="shared" si="1"/>
        <v>3.375581154093632</v>
      </c>
      <c r="F55" s="3">
        <f t="shared" si="2"/>
        <v>1.5287222120267601</v>
      </c>
      <c r="G55" s="5">
        <v>17</v>
      </c>
      <c r="H55" s="4">
        <f>(G55-E55)^2</f>
        <v>185.62478888868858</v>
      </c>
      <c r="I55" s="3">
        <f>E55+I54</f>
        <v>7.1322744858160441</v>
      </c>
    </row>
    <row r="56" spans="1:9" x14ac:dyDescent="0.3">
      <c r="A56" s="1">
        <v>43883</v>
      </c>
      <c r="B56" s="2">
        <v>53</v>
      </c>
      <c r="C56" s="2">
        <f t="shared" si="0"/>
        <v>1.7242758696007889</v>
      </c>
      <c r="D56" s="3">
        <f>$D$2*EXP(-((C56-$G$2)^2)/(2*$H$2))</f>
        <v>5.9612545707227973</v>
      </c>
      <c r="E56" s="3">
        <f t="shared" si="1"/>
        <v>5.9612545707227973</v>
      </c>
      <c r="F56" s="3">
        <f t="shared" si="2"/>
        <v>2.5856734166291653</v>
      </c>
      <c r="G56" s="5">
        <v>59</v>
      </c>
      <c r="H56" s="4">
        <f>(G56-E56)^2</f>
        <v>2813.108516711673</v>
      </c>
      <c r="I56" s="3">
        <f>E56+I55</f>
        <v>13.093529056538841</v>
      </c>
    </row>
    <row r="57" spans="1:9" x14ac:dyDescent="0.3">
      <c r="A57" s="1">
        <v>43884</v>
      </c>
      <c r="B57" s="2">
        <v>54</v>
      </c>
      <c r="C57" s="2">
        <f t="shared" si="0"/>
        <v>1.7323937598229686</v>
      </c>
      <c r="D57" s="3">
        <f>$D$2*EXP(-((C57-$G$2)^2)/(2*$H$2))</f>
        <v>10.18927073473195</v>
      </c>
      <c r="E57" s="3">
        <f t="shared" si="1"/>
        <v>10.18927073473195</v>
      </c>
      <c r="F57" s="3">
        <f t="shared" si="2"/>
        <v>4.2280161640091531</v>
      </c>
      <c r="G57" s="5">
        <v>71</v>
      </c>
      <c r="H57" s="4">
        <f>(G57-E57)^2</f>
        <v>3697.9447937737282</v>
      </c>
      <c r="I57" s="3">
        <f>E57+I56</f>
        <v>23.28279979127079</v>
      </c>
    </row>
    <row r="58" spans="1:9" x14ac:dyDescent="0.3">
      <c r="A58" s="1">
        <v>43885</v>
      </c>
      <c r="B58" s="2">
        <v>55</v>
      </c>
      <c r="C58" s="2">
        <f t="shared" si="0"/>
        <v>1.7403626894942439</v>
      </c>
      <c r="D58" s="3">
        <f>$D$2*EXP(-((C58-$G$2)^2)/(2*$H$2))</f>
        <v>16.883377937753323</v>
      </c>
      <c r="E58" s="3">
        <f t="shared" si="1"/>
        <v>16.883377937753323</v>
      </c>
      <c r="F58" s="3">
        <f t="shared" si="2"/>
        <v>6.6941072030213729</v>
      </c>
      <c r="G58" s="5">
        <v>77</v>
      </c>
      <c r="H58" s="4">
        <f>(G58-E58)^2</f>
        <v>3614.0082481750037</v>
      </c>
      <c r="I58" s="3">
        <f>E58+I57</f>
        <v>40.166177729024113</v>
      </c>
    </row>
    <row r="59" spans="1:9" x14ac:dyDescent="0.3">
      <c r="A59" s="1">
        <v>43886</v>
      </c>
      <c r="B59" s="2">
        <v>56</v>
      </c>
      <c r="C59" s="2">
        <f t="shared" si="0"/>
        <v>1.7481880270062005</v>
      </c>
      <c r="D59" s="3">
        <f>$D$2*EXP(-((C59-$G$2)^2)/(2*$H$2))</f>
        <v>27.160460048492141</v>
      </c>
      <c r="E59" s="3">
        <f t="shared" si="1"/>
        <v>27.160460048492141</v>
      </c>
      <c r="F59" s="3">
        <f t="shared" si="2"/>
        <v>10.277082110738817</v>
      </c>
      <c r="G59" s="5">
        <v>93</v>
      </c>
      <c r="H59" s="4">
        <f>(G59-E59)^2</f>
        <v>4334.8450210261999</v>
      </c>
      <c r="I59" s="3">
        <f>E59+I58</f>
        <v>67.326637777516254</v>
      </c>
    </row>
    <row r="60" spans="1:9" x14ac:dyDescent="0.3">
      <c r="A60" s="1">
        <v>43887</v>
      </c>
      <c r="B60" s="2">
        <v>57</v>
      </c>
      <c r="C60" s="2">
        <f t="shared" si="0"/>
        <v>1.7558748556724915</v>
      </c>
      <c r="D60" s="3">
        <f>$D$2*EXP(-((C60-$G$2)^2)/(2*$H$2))</f>
        <v>42.480228169047045</v>
      </c>
      <c r="E60" s="3">
        <f t="shared" si="1"/>
        <v>42.480228169047045</v>
      </c>
      <c r="F60" s="3">
        <f t="shared" si="2"/>
        <v>15.319768120554905</v>
      </c>
      <c r="G60" s="5">
        <v>125</v>
      </c>
      <c r="H60" s="4">
        <f>(G60-E60)^2</f>
        <v>6809.5127430325356</v>
      </c>
      <c r="I60" s="3">
        <f>E60+I59</f>
        <v>109.80686594656331</v>
      </c>
    </row>
    <row r="61" spans="1:9" x14ac:dyDescent="0.3">
      <c r="A61" s="1">
        <v>43888</v>
      </c>
      <c r="B61" s="2">
        <v>58</v>
      </c>
      <c r="C61" s="2">
        <f t="shared" si="0"/>
        <v>1.7634279935629373</v>
      </c>
      <c r="D61" s="3">
        <f>$D$2*EXP(-((C61-$G$2)^2)/(2*$H$2))</f>
        <v>64.681736823111905</v>
      </c>
      <c r="E61" s="3">
        <f t="shared" si="1"/>
        <v>64.681736823111905</v>
      </c>
      <c r="F61" s="3">
        <f t="shared" si="2"/>
        <v>22.20150865406486</v>
      </c>
      <c r="G61" s="5">
        <v>205</v>
      </c>
      <c r="H61" s="4">
        <f>(G61-E61)^2</f>
        <v>19689.214980978424</v>
      </c>
      <c r="I61" s="3">
        <f>E61+I60</f>
        <v>174.4886027696752</v>
      </c>
    </row>
    <row r="62" spans="1:9" x14ac:dyDescent="0.3">
      <c r="A62" s="1">
        <v>43889</v>
      </c>
      <c r="B62" s="2">
        <v>59</v>
      </c>
      <c r="C62" s="2">
        <f t="shared" si="0"/>
        <v>1.7708520116421442</v>
      </c>
      <c r="D62" s="3">
        <f>$D$2*EXP(-((C62-$G$2)^2)/(2*$H$2))</f>
        <v>95.997602071411677</v>
      </c>
      <c r="E62" s="3">
        <f t="shared" si="1"/>
        <v>95.997602071411677</v>
      </c>
      <c r="F62" s="3">
        <f t="shared" si="2"/>
        <v>31.315865248299772</v>
      </c>
      <c r="G62" s="5">
        <v>238</v>
      </c>
      <c r="H62" s="4">
        <f>(G62-E62)^2</f>
        <v>20164.681017469145</v>
      </c>
      <c r="I62" s="3">
        <f>E62+I61</f>
        <v>270.48620484108687</v>
      </c>
    </row>
    <row r="63" spans="1:9" x14ac:dyDescent="0.3">
      <c r="A63" s="1">
        <v>43890</v>
      </c>
      <c r="B63" s="2">
        <v>60</v>
      </c>
      <c r="C63" s="2">
        <f t="shared" si="0"/>
        <v>1.7781512503836436</v>
      </c>
      <c r="D63" s="3">
        <f>$D$2*EXP(-((C63-$G$2)^2)/(2*$H$2))</f>
        <v>139.03684342645241</v>
      </c>
      <c r="E63" s="3">
        <f t="shared" si="1"/>
        <v>139.03684342645241</v>
      </c>
      <c r="F63" s="3">
        <f t="shared" si="2"/>
        <v>43.03924135504073</v>
      </c>
      <c r="G63" s="5">
        <v>240</v>
      </c>
      <c r="H63" s="4">
        <f>(G63-E63)^2</f>
        <v>10193.558985294687</v>
      </c>
      <c r="I63" s="3">
        <f>E63+I62</f>
        <v>409.52304826753925</v>
      </c>
    </row>
    <row r="64" spans="1:9" x14ac:dyDescent="0.3">
      <c r="A64" s="1">
        <v>43891</v>
      </c>
      <c r="B64" s="2">
        <v>61</v>
      </c>
      <c r="C64" s="2">
        <f t="shared" si="0"/>
        <v>1.7853298350107671</v>
      </c>
      <c r="D64" s="3">
        <f>$D$2*EXP(-((C64-$G$2)^2)/(2*$H$2))</f>
        <v>196.72865886140247</v>
      </c>
      <c r="E64" s="3">
        <f t="shared" si="1"/>
        <v>196.72865886140247</v>
      </c>
      <c r="F64" s="3">
        <f t="shared" si="2"/>
        <v>57.691815434950058</v>
      </c>
      <c r="G64" s="5">
        <v>566</v>
      </c>
      <c r="H64" s="4">
        <f>(G64-E64)^2</f>
        <v>136361.32338629849</v>
      </c>
      <c r="I64" s="3">
        <f>E64+I63</f>
        <v>606.25170712894169</v>
      </c>
    </row>
    <row r="65" spans="1:9" x14ac:dyDescent="0.3">
      <c r="A65" s="1">
        <v>43892</v>
      </c>
      <c r="B65" s="2">
        <v>62</v>
      </c>
      <c r="C65" s="2">
        <f t="shared" si="0"/>
        <v>1.7923916894982539</v>
      </c>
      <c r="D65" s="3">
        <f>$D$2*EXP(-((C65-$G$2)^2)/(2*$H$2))</f>
        <v>272.22224957300494</v>
      </c>
      <c r="E65" s="3">
        <f t="shared" si="1"/>
        <v>272.22224957300494</v>
      </c>
      <c r="F65" s="3">
        <f t="shared" si="2"/>
        <v>75.493590711602479</v>
      </c>
      <c r="G65" s="5">
        <v>342</v>
      </c>
      <c r="H65" s="4">
        <f>(G65-E65)^2</f>
        <v>4868.9344546520088</v>
      </c>
      <c r="I65" s="3">
        <f>E65+I64</f>
        <v>878.47395670194669</v>
      </c>
    </row>
    <row r="66" spans="1:9" x14ac:dyDescent="0.3">
      <c r="A66" s="1">
        <v>43893</v>
      </c>
      <c r="B66" s="2">
        <v>63</v>
      </c>
      <c r="C66" s="2">
        <f t="shared" si="0"/>
        <v>1.7993405494535817</v>
      </c>
      <c r="D66" s="3">
        <f>$D$2*EXP(-((C66-$G$2)^2)/(2*$H$2))</f>
        <v>368.74188284223339</v>
      </c>
      <c r="E66" s="3">
        <f t="shared" si="1"/>
        <v>368.74188284223339</v>
      </c>
      <c r="F66" s="3">
        <f t="shared" si="2"/>
        <v>96.51963326922845</v>
      </c>
      <c r="G66" s="5">
        <v>466</v>
      </c>
      <c r="H66" s="4">
        <f>(G66-E66)^2</f>
        <v>9459.1413530738555</v>
      </c>
      <c r="I66" s="3">
        <f>E66+I65</f>
        <v>1247.2158395441802</v>
      </c>
    </row>
    <row r="67" spans="1:9" x14ac:dyDescent="0.3">
      <c r="A67" s="1">
        <v>43894</v>
      </c>
      <c r="B67" s="2">
        <v>64</v>
      </c>
      <c r="C67" s="2">
        <f t="shared" si="0"/>
        <v>1.8061799739838871</v>
      </c>
      <c r="D67" s="3">
        <f>$D$2*EXP(-((C67-$G$2)^2)/(2*$H$2))</f>
        <v>489.40132567796286</v>
      </c>
      <c r="E67" s="3">
        <f t="shared" si="1"/>
        <v>489.40132567796286</v>
      </c>
      <c r="F67" s="3">
        <f t="shared" si="2"/>
        <v>120.65944283572946</v>
      </c>
      <c r="G67" s="5">
        <v>587</v>
      </c>
      <c r="H67" s="4">
        <f>(G67-E67)^2</f>
        <v>9525.5012294190728</v>
      </c>
      <c r="I67" s="3">
        <f>E67+I66</f>
        <v>1736.6171652221431</v>
      </c>
    </row>
    <row r="68" spans="1:9" x14ac:dyDescent="0.3">
      <c r="A68" s="1">
        <v>43895</v>
      </c>
      <c r="B68" s="2">
        <v>65</v>
      </c>
      <c r="C68" s="2">
        <f t="shared" si="0"/>
        <v>1.8129133566428555</v>
      </c>
      <c r="D68" s="3">
        <f>$D$2*EXP(-((C68-$G$2)^2)/(2*$H$2))</f>
        <v>636.98701417047425</v>
      </c>
      <c r="E68" s="3">
        <f t="shared" si="1"/>
        <v>636.98701417047425</v>
      </c>
      <c r="F68" s="3">
        <f t="shared" si="2"/>
        <v>147.58568849251139</v>
      </c>
      <c r="G68" s="5">
        <v>769</v>
      </c>
      <c r="H68" s="4">
        <f>(G68-E68)^2</f>
        <v>17427.428427626564</v>
      </c>
      <c r="I68" s="3">
        <f>E68+I67</f>
        <v>2373.6041793926174</v>
      </c>
    </row>
    <row r="69" spans="1:9" x14ac:dyDescent="0.3">
      <c r="A69" s="1">
        <v>43896</v>
      </c>
      <c r="B69" s="2">
        <v>66</v>
      </c>
      <c r="C69" s="2">
        <f t="shared" ref="C69:C88" si="3">LOG(B69-$C$2)</f>
        <v>1.8195439355418688</v>
      </c>
      <c r="D69" s="3">
        <f>$D$2*EXP(-((C69-$G$2)^2)/(2*$H$2))</f>
        <v>813.72414906224788</v>
      </c>
      <c r="E69" s="3">
        <f t="shared" ref="E69:E81" si="4">IFERROR(D69,0)</f>
        <v>813.72414906224788</v>
      </c>
      <c r="F69" s="3">
        <f t="shared" si="2"/>
        <v>176.73713489177362</v>
      </c>
      <c r="G69" s="5">
        <v>778</v>
      </c>
      <c r="H69" s="4">
        <f>(G69-E69)^2</f>
        <v>1276.2148262217058</v>
      </c>
      <c r="I69" s="3">
        <f>E69+I68</f>
        <v>3187.3283284548652</v>
      </c>
    </row>
    <row r="70" spans="1:9" x14ac:dyDescent="0.3">
      <c r="A70" s="1">
        <v>43897</v>
      </c>
      <c r="B70" s="2">
        <v>67</v>
      </c>
      <c r="C70" s="2">
        <f t="shared" si="3"/>
        <v>1.8260748027008264</v>
      </c>
      <c r="D70" s="3">
        <f>$D$2*EXP(-((C70-$G$2)^2)/(2*$H$2))</f>
        <v>1021.0436311964711</v>
      </c>
      <c r="E70" s="3">
        <f t="shared" si="4"/>
        <v>1021.0436311964711</v>
      </c>
      <c r="F70" s="3">
        <f t="shared" ref="F70:F133" si="5">E70-E69</f>
        <v>207.31948213422322</v>
      </c>
      <c r="G70" s="5">
        <v>1246</v>
      </c>
      <c r="H70" s="4">
        <f>(G70-E70)^2</f>
        <v>50605.367865269312</v>
      </c>
      <c r="I70" s="3">
        <f>E70+I69</f>
        <v>4208.3719596513365</v>
      </c>
    </row>
    <row r="71" spans="1:9" x14ac:dyDescent="0.3">
      <c r="A71" s="1">
        <v>43898</v>
      </c>
      <c r="B71" s="2">
        <v>68</v>
      </c>
      <c r="C71" s="2">
        <f t="shared" si="3"/>
        <v>1.8325089127062364</v>
      </c>
      <c r="D71" s="3">
        <f>$D$2*EXP(-((C71-$G$2)^2)/(2*$H$2))</f>
        <v>1259.3697875417517</v>
      </c>
      <c r="E71" s="3">
        <f t="shared" si="4"/>
        <v>1259.3697875417517</v>
      </c>
      <c r="F71" s="3">
        <f t="shared" si="5"/>
        <v>238.32615634528065</v>
      </c>
      <c r="G71" s="5">
        <v>1492</v>
      </c>
      <c r="H71" s="4">
        <f>(G71-E71)^2</f>
        <v>54116.815748369721</v>
      </c>
      <c r="I71" s="3">
        <f>E71+I70</f>
        <v>5467.7417471930885</v>
      </c>
    </row>
    <row r="72" spans="1:9" x14ac:dyDescent="0.3">
      <c r="A72" s="1">
        <v>43899</v>
      </c>
      <c r="B72" s="2">
        <v>69</v>
      </c>
      <c r="C72" s="2">
        <f t="shared" si="3"/>
        <v>1.8388490907372552</v>
      </c>
      <c r="D72" s="3">
        <f>$D$2*EXP(-((C72-$G$2)^2)/(2*$H$2))</f>
        <v>1527.9488143159949</v>
      </c>
      <c r="E72" s="3">
        <f t="shared" si="4"/>
        <v>1527.9488143159949</v>
      </c>
      <c r="F72" s="3">
        <f t="shared" si="5"/>
        <v>268.57902677424318</v>
      </c>
      <c r="G72" s="5">
        <v>1797</v>
      </c>
      <c r="H72" s="4">
        <f>(G72-E72)^2</f>
        <v>72388.540517968984</v>
      </c>
      <c r="I72" s="3">
        <f>E72+I71</f>
        <v>6995.6905615090836</v>
      </c>
    </row>
    <row r="73" spans="1:9" x14ac:dyDescent="0.3">
      <c r="A73" s="1">
        <v>43900</v>
      </c>
      <c r="B73" s="2">
        <v>70</v>
      </c>
      <c r="C73" s="2">
        <f t="shared" si="3"/>
        <v>1.8450980400142569</v>
      </c>
      <c r="D73" s="3">
        <f>$D$2*EXP(-((C73-$G$2)^2)/(2*$H$2))</f>
        <v>1824.7356739165234</v>
      </c>
      <c r="E73" s="3">
        <f t="shared" si="4"/>
        <v>1824.7356739165234</v>
      </c>
      <c r="F73" s="3">
        <f t="shared" si="5"/>
        <v>296.78685960052849</v>
      </c>
      <c r="G73" s="5">
        <v>977</v>
      </c>
      <c r="H73" s="4">
        <f>(G73-E73)^2</f>
        <v>718655.77283070213</v>
      </c>
      <c r="I73" s="3">
        <f>E73+I72</f>
        <v>8820.4262354256061</v>
      </c>
    </row>
    <row r="74" spans="1:9" x14ac:dyDescent="0.3">
      <c r="A74" s="1">
        <v>43901</v>
      </c>
      <c r="B74" s="2">
        <v>71</v>
      </c>
      <c r="C74" s="2">
        <f t="shared" si="3"/>
        <v>1.8512583487190752</v>
      </c>
      <c r="D74" s="3">
        <f>$D$2*EXP(-((C74-$G$2)^2)/(2*$H$2))</f>
        <v>2146.3530104751358</v>
      </c>
      <c r="E74" s="3">
        <f t="shared" si="4"/>
        <v>2146.3530104751358</v>
      </c>
      <c r="F74" s="3">
        <f t="shared" si="5"/>
        <v>321.61733655861235</v>
      </c>
      <c r="G74" s="5">
        <v>2313</v>
      </c>
      <c r="H74" s="4">
        <f>(G74-E74)^2</f>
        <v>27771.21911770021</v>
      </c>
      <c r="I74" s="3">
        <f>E74+I73</f>
        <v>10966.779245900741</v>
      </c>
    </row>
    <row r="75" spans="1:9" x14ac:dyDescent="0.3">
      <c r="A75" s="1">
        <v>43902</v>
      </c>
      <c r="B75" s="2">
        <v>72</v>
      </c>
      <c r="C75" s="2">
        <f t="shared" si="3"/>
        <v>1.8573324964312685</v>
      </c>
      <c r="D75" s="3">
        <f>$D$2*EXP(-((C75-$G$2)^2)/(2*$H$2))</f>
        <v>2488.12993766407</v>
      </c>
      <c r="E75" s="3">
        <f t="shared" si="4"/>
        <v>2488.12993766407</v>
      </c>
      <c r="F75" s="3">
        <f t="shared" si="5"/>
        <v>341.77692718893422</v>
      </c>
      <c r="G75" s="5">
        <v>2651</v>
      </c>
      <c r="H75" s="4">
        <f>(G75-E75)^2</f>
        <v>26526.65720530973</v>
      </c>
      <c r="I75" s="3">
        <f>E75+I74</f>
        <v>13454.909183564811</v>
      </c>
    </row>
    <row r="76" spans="1:9" x14ac:dyDescent="0.3">
      <c r="A76" s="1">
        <v>43903</v>
      </c>
      <c r="B76" s="2">
        <v>73</v>
      </c>
      <c r="C76" s="2">
        <f t="shared" si="3"/>
        <v>1.8633228601204559</v>
      </c>
      <c r="D76" s="3">
        <f>$D$2*EXP(-((C76-$G$2)^2)/(2*$H$2))</f>
        <v>2844.2219360741342</v>
      </c>
      <c r="E76" s="3">
        <f t="shared" si="4"/>
        <v>2844.2219360741342</v>
      </c>
      <c r="F76" s="3">
        <f t="shared" si="5"/>
        <v>356.09199841006421</v>
      </c>
      <c r="G76" s="8">
        <v>2547</v>
      </c>
      <c r="H76" s="4">
        <f>(G76-E76)^2</f>
        <v>88340.879283656715</v>
      </c>
      <c r="I76" s="3">
        <f>E76+I75</f>
        <v>16299.131119638945</v>
      </c>
    </row>
    <row r="77" spans="1:9" x14ac:dyDescent="0.3">
      <c r="A77" s="1">
        <v>43904</v>
      </c>
      <c r="B77" s="2">
        <v>74</v>
      </c>
      <c r="C77" s="2">
        <f t="shared" si="3"/>
        <v>1.8692317197309762</v>
      </c>
      <c r="D77" s="3">
        <f>$D$2*EXP(-((C77-$G$2)^2)/(2*$H$2))</f>
        <v>3207.8063085087133</v>
      </c>
      <c r="E77" s="3">
        <f t="shared" si="4"/>
        <v>3207.8063085087133</v>
      </c>
      <c r="F77" s="3">
        <f t="shared" si="5"/>
        <v>363.58437243457911</v>
      </c>
      <c r="G77" s="5">
        <v>3497</v>
      </c>
      <c r="H77" s="4">
        <f>(G77-E77)^2</f>
        <v>83632.991198357515</v>
      </c>
      <c r="I77" s="3">
        <f>E77+I76</f>
        <v>19506.937428147659</v>
      </c>
    </row>
    <row r="78" spans="1:9" x14ac:dyDescent="0.3">
      <c r="A78" s="1">
        <v>43905</v>
      </c>
      <c r="B78" s="2">
        <v>75</v>
      </c>
      <c r="C78" s="2">
        <f t="shared" si="3"/>
        <v>1.8750612633917001</v>
      </c>
      <c r="D78" s="3">
        <f>$D$2*EXP(-((C78-$G$2)^2)/(2*$H$2))</f>
        <v>3571.3414087077399</v>
      </c>
      <c r="E78" s="3">
        <f t="shared" si="4"/>
        <v>3571.3414087077399</v>
      </c>
      <c r="F78" s="3">
        <f t="shared" si="5"/>
        <v>363.5351001990266</v>
      </c>
      <c r="G78" s="5">
        <v>3590</v>
      </c>
      <c r="H78" s="4">
        <f>(G78-E78)^2</f>
        <v>348.14302901160437</v>
      </c>
      <c r="I78" s="3">
        <f>E78+I77</f>
        <v>23078.278836855399</v>
      </c>
    </row>
    <row r="79" spans="1:9" x14ac:dyDescent="0.3">
      <c r="A79" s="1">
        <v>43906</v>
      </c>
      <c r="B79" s="2">
        <v>76</v>
      </c>
      <c r="C79" s="2">
        <f t="shared" si="3"/>
        <v>1.8808135922807914</v>
      </c>
      <c r="D79" s="3">
        <f>$D$2*EXP(-((C79-$G$2)^2)/(2*$H$2))</f>
        <v>3926.8728135811361</v>
      </c>
      <c r="E79" s="3">
        <f t="shared" si="4"/>
        <v>3926.8728135811361</v>
      </c>
      <c r="F79" s="3">
        <f t="shared" si="5"/>
        <v>355.53140487339624</v>
      </c>
      <c r="G79" s="8">
        <v>3233</v>
      </c>
      <c r="H79" s="4">
        <f>(G79-E79)^2</f>
        <v>481459.48142700212</v>
      </c>
      <c r="I79" s="3">
        <f>E79+I78</f>
        <v>27005.151650436535</v>
      </c>
    </row>
    <row r="80" spans="1:9" x14ac:dyDescent="0.3">
      <c r="A80" s="1">
        <v>43907</v>
      </c>
      <c r="B80" s="2">
        <v>77</v>
      </c>
      <c r="C80" s="2">
        <f t="shared" si="3"/>
        <v>1.8864907251724818</v>
      </c>
      <c r="D80" s="3">
        <f>$D$2*EXP(-((C80-$G$2)^2)/(2*$H$2))</f>
        <v>4266.3662120111394</v>
      </c>
      <c r="E80" s="3">
        <f t="shared" si="4"/>
        <v>4266.3662120111394</v>
      </c>
      <c r="F80" s="3">
        <f t="shared" si="5"/>
        <v>339.49339843000325</v>
      </c>
      <c r="G80" s="5">
        <v>3526</v>
      </c>
      <c r="H80" s="4">
        <f>(G80-E80)^2</f>
        <v>548142.12788772339</v>
      </c>
      <c r="I80" s="3">
        <f>E80+I79</f>
        <v>31271.517862447676</v>
      </c>
    </row>
    <row r="81" spans="1:9" x14ac:dyDescent="0.3">
      <c r="A81" s="1">
        <v>43908</v>
      </c>
      <c r="B81" s="2">
        <v>78</v>
      </c>
      <c r="C81" s="2">
        <f t="shared" si="3"/>
        <v>1.8920946026904804</v>
      </c>
      <c r="D81" s="3">
        <f>$D$2*EXP(-((C81-$G$2)^2)/(2*$H$2))</f>
        <v>4582.0452825828697</v>
      </c>
      <c r="E81" s="3">
        <f t="shared" si="4"/>
        <v>4582.0452825828697</v>
      </c>
      <c r="F81" s="3">
        <f t="shared" si="5"/>
        <v>315.67907057173034</v>
      </c>
      <c r="G81" s="2">
        <v>4207</v>
      </c>
      <c r="H81" s="4">
        <f>(G81-E81)^2</f>
        <v>140658.96398766461</v>
      </c>
      <c r="I81" s="3">
        <f>E81+I80</f>
        <v>35853.563145030545</v>
      </c>
    </row>
    <row r="82" spans="1:9" x14ac:dyDescent="0.3">
      <c r="A82" s="1">
        <v>43909</v>
      </c>
      <c r="B82" s="2">
        <v>79</v>
      </c>
      <c r="C82" s="2">
        <f t="shared" si="3"/>
        <v>1.8976270912904414</v>
      </c>
      <c r="D82" s="3">
        <f>$D$2*EXP(-((C82-$G$2)^2)/(2*$H$2))</f>
        <v>4866.7132525580746</v>
      </c>
      <c r="E82" s="3">
        <f t="shared" ref="E82:E88" si="6">IFERROR(D82,0)</f>
        <v>4866.7132525580746</v>
      </c>
      <c r="F82" s="3">
        <f t="shared" si="5"/>
        <v>284.66796997520487</v>
      </c>
      <c r="G82" s="2">
        <v>5322</v>
      </c>
      <c r="H82" s="4">
        <f>(G82-E82)^2</f>
        <v>207286.02239624757</v>
      </c>
      <c r="I82" s="3">
        <f>E82+I81</f>
        <v>40720.276397588619</v>
      </c>
    </row>
    <row r="83" spans="1:9" x14ac:dyDescent="0.3">
      <c r="A83" s="1">
        <v>43910</v>
      </c>
      <c r="B83" s="2">
        <v>80</v>
      </c>
      <c r="C83" s="2">
        <f t="shared" si="3"/>
        <v>1.9030899869919435</v>
      </c>
      <c r="D83" s="3">
        <f>$D$2*EXP(-((C83-$G$2)^2)/(2*$H$2))</f>
        <v>5114.0389911804004</v>
      </c>
      <c r="E83" s="3">
        <f t="shared" si="6"/>
        <v>5114.0389911804004</v>
      </c>
      <c r="F83" s="3">
        <f t="shared" si="5"/>
        <v>247.32573862232584</v>
      </c>
      <c r="G83" s="3">
        <v>5986</v>
      </c>
      <c r="H83" s="4">
        <f>(G83-E83)^2</f>
        <v>760316.00090169383</v>
      </c>
      <c r="I83" s="3">
        <f>E83+I82</f>
        <v>45834.315388769021</v>
      </c>
    </row>
    <row r="84" spans="1:9" x14ac:dyDescent="0.3">
      <c r="A84" s="1">
        <v>43911</v>
      </c>
      <c r="B84" s="2">
        <v>81</v>
      </c>
      <c r="C84" s="2">
        <f t="shared" si="3"/>
        <v>1.9084850188786497</v>
      </c>
      <c r="D84" s="3">
        <f>$D$2*EXP(-((C84-$G$2)^2)/(2*$H$2))</f>
        <v>5318.7920505678067</v>
      </c>
      <c r="E84" s="3">
        <f t="shared" si="6"/>
        <v>5318.7920505678067</v>
      </c>
      <c r="F84" s="3">
        <f t="shared" si="5"/>
        <v>204.75305938740621</v>
      </c>
      <c r="G84" s="3">
        <v>6557</v>
      </c>
      <c r="H84" s="4">
        <f>(G84-E84)^2</f>
        <v>1533158.9260370771</v>
      </c>
      <c r="I84" s="3">
        <f>E84+I83</f>
        <v>51153.107439336825</v>
      </c>
    </row>
    <row r="85" spans="1:9" x14ac:dyDescent="0.3">
      <c r="A85" s="1">
        <v>43912</v>
      </c>
      <c r="B85" s="2">
        <v>82</v>
      </c>
      <c r="C85" s="2">
        <f t="shared" si="3"/>
        <v>1.9138138523837167</v>
      </c>
      <c r="D85" s="3">
        <f>$D$2*EXP(-((C85-$G$2)^2)/(2*$H$2))</f>
        <v>5477.0155808094178</v>
      </c>
      <c r="E85" s="3">
        <f t="shared" si="6"/>
        <v>5477.0155808094178</v>
      </c>
      <c r="F85" s="3">
        <f t="shared" si="5"/>
        <v>158.22353024161112</v>
      </c>
      <c r="G85" s="3">
        <v>5560</v>
      </c>
      <c r="H85" s="4">
        <f>(G85-E85)^2</f>
        <v>6886.413828398272</v>
      </c>
      <c r="I85" s="3">
        <f>E85+I84</f>
        <v>56630.123020146246</v>
      </c>
    </row>
    <row r="86" spans="1:9" x14ac:dyDescent="0.3">
      <c r="A86" s="1">
        <v>43913</v>
      </c>
      <c r="B86" s="2">
        <v>83</v>
      </c>
      <c r="C86" s="2">
        <f t="shared" si="3"/>
        <v>1.919078092376074</v>
      </c>
      <c r="D86" s="3">
        <f>$D$2*EXP(-((C86-$G$2)^2)/(2*$H$2))</f>
        <v>5586.1310229679493</v>
      </c>
      <c r="E86" s="3">
        <f t="shared" si="6"/>
        <v>5586.1310229679493</v>
      </c>
      <c r="F86" s="3">
        <f t="shared" si="5"/>
        <v>109.11544215853155</v>
      </c>
      <c r="G86" s="3">
        <v>4789</v>
      </c>
      <c r="H86" s="4">
        <f>(G86-E86)^2</f>
        <v>635417.86777792929</v>
      </c>
      <c r="I86" s="3">
        <f>E86+I85</f>
        <v>62216.254043114197</v>
      </c>
    </row>
    <row r="87" spans="1:9" x14ac:dyDescent="0.3">
      <c r="A87" s="1">
        <v>43914</v>
      </c>
      <c r="B87" s="2">
        <v>84</v>
      </c>
      <c r="C87" s="2">
        <f t="shared" si="3"/>
        <v>1.9242792860618816</v>
      </c>
      <c r="D87" s="3">
        <f>$D$2*EXP(-((C87-$G$2)^2)/(2*$H$2))</f>
        <v>5644.9734493822589</v>
      </c>
      <c r="E87" s="3">
        <f t="shared" si="6"/>
        <v>5644.9734493822589</v>
      </c>
      <c r="F87" s="3">
        <f t="shared" si="5"/>
        <v>58.842426414309557</v>
      </c>
      <c r="G87" s="3">
        <v>5249</v>
      </c>
      <c r="H87" s="4">
        <f>(G87-E87)^2</f>
        <v>156794.97261568432</v>
      </c>
      <c r="I87" s="3">
        <f>E87+I86</f>
        <v>67861.227492496459</v>
      </c>
    </row>
    <row r="88" spans="1:9" x14ac:dyDescent="0.3">
      <c r="A88" s="1">
        <v>43915</v>
      </c>
      <c r="B88" s="2">
        <v>85</v>
      </c>
      <c r="C88" s="2">
        <f t="shared" si="3"/>
        <v>1.9294189257142926</v>
      </c>
      <c r="D88" s="3">
        <f>$D$2*EXP(-((C88-$G$2)^2)/(2*$H$2))</f>
        <v>5653.7609614494659</v>
      </c>
      <c r="E88" s="3">
        <f t="shared" si="6"/>
        <v>5653.7609614494659</v>
      </c>
      <c r="F88" s="3">
        <f t="shared" si="5"/>
        <v>8.7875120672069897</v>
      </c>
      <c r="H88" s="4">
        <f>(G88-E88)^2</f>
        <v>31965013.009209991</v>
      </c>
      <c r="I88" s="3">
        <f>E88+I87</f>
        <v>73514.988453945931</v>
      </c>
    </row>
    <row r="89" spans="1:9" x14ac:dyDescent="0.3">
      <c r="A89" s="1">
        <v>43916</v>
      </c>
      <c r="B89" s="2">
        <v>86</v>
      </c>
      <c r="C89" s="2">
        <f t="shared" ref="C89:C131" si="7">LOG(B89-$C$2)</f>
        <v>1.9344984512435677</v>
      </c>
      <c r="D89" s="3">
        <f>$D$2*EXP(-((C89-$G$2)^2)/(2*$H$2))</f>
        <v>5614.0053518872583</v>
      </c>
      <c r="E89" s="3">
        <f t="shared" ref="E89:E131" si="8">IFERROR(D89,0)</f>
        <v>5614.0053518872583</v>
      </c>
      <c r="F89" s="3">
        <f t="shared" si="5"/>
        <v>-39.75560956220761</v>
      </c>
      <c r="I89" s="3">
        <f>E89+I88</f>
        <v>79128.99380583319</v>
      </c>
    </row>
    <row r="90" spans="1:9" x14ac:dyDescent="0.3">
      <c r="A90" s="1">
        <v>43917</v>
      </c>
      <c r="B90" s="2">
        <v>87</v>
      </c>
      <c r="C90" s="2">
        <f t="shared" si="7"/>
        <v>1.9395192526186185</v>
      </c>
      <c r="D90" s="3">
        <f>$D$2*EXP(-((C90-$G$2)^2)/(2*$H$2))</f>
        <v>5528.3740838875165</v>
      </c>
      <c r="E90" s="3">
        <f t="shared" si="8"/>
        <v>5528.3740838875165</v>
      </c>
      <c r="F90" s="3">
        <f t="shared" si="5"/>
        <v>-85.631267999741794</v>
      </c>
      <c r="I90" s="3">
        <f>E90+I89</f>
        <v>84657.367889720714</v>
      </c>
    </row>
    <row r="91" spans="1:9" x14ac:dyDescent="0.3">
      <c r="A91" s="1">
        <v>43918</v>
      </c>
      <c r="B91" s="2">
        <v>88</v>
      </c>
      <c r="C91" s="2">
        <f t="shared" si="7"/>
        <v>1.9444826721501687</v>
      </c>
      <c r="D91" s="3">
        <f>$D$2*EXP(-((C91-$G$2)^2)/(2*$H$2))</f>
        <v>5400.5154400384527</v>
      </c>
      <c r="E91" s="3">
        <f t="shared" si="8"/>
        <v>5400.5154400384527</v>
      </c>
      <c r="F91" s="3">
        <f t="shared" si="5"/>
        <v>-127.85864384906381</v>
      </c>
      <c r="I91" s="3">
        <f>E91+I90</f>
        <v>90057.883329759163</v>
      </c>
    </row>
    <row r="92" spans="1:9" x14ac:dyDescent="0.3">
      <c r="A92" s="1">
        <v>43919</v>
      </c>
      <c r="B92" s="2">
        <v>89</v>
      </c>
      <c r="C92" s="2">
        <f t="shared" si="7"/>
        <v>1.9493900066449128</v>
      </c>
      <c r="D92" s="3">
        <f>$D$2*EXP(-((C92-$G$2)^2)/(2*$H$2))</f>
        <v>5234.8594598070358</v>
      </c>
      <c r="E92" s="3">
        <f t="shared" si="8"/>
        <v>5234.8594598070358</v>
      </c>
      <c r="F92" s="3">
        <f t="shared" si="5"/>
        <v>-165.65598023141683</v>
      </c>
      <c r="I92" s="3">
        <f>E92+I91</f>
        <v>95292.742789566197</v>
      </c>
    </row>
    <row r="93" spans="1:9" x14ac:dyDescent="0.3">
      <c r="A93" s="1">
        <v>43920</v>
      </c>
      <c r="B93" s="2">
        <v>90</v>
      </c>
      <c r="C93" s="2">
        <f t="shared" si="7"/>
        <v>1.954242509439325</v>
      </c>
      <c r="D93" s="3">
        <f>$D$2*EXP(-((C93-$G$2)^2)/(2*$H$2))</f>
        <v>5036.4071112767951</v>
      </c>
      <c r="E93" s="3">
        <f t="shared" si="8"/>
        <v>5036.4071112767951</v>
      </c>
      <c r="F93" s="3">
        <f t="shared" si="5"/>
        <v>-198.45234853024067</v>
      </c>
      <c r="I93" s="3">
        <f>E93+I92</f>
        <v>100329.149900843</v>
      </c>
    </row>
    <row r="94" spans="1:9" x14ac:dyDescent="0.3">
      <c r="A94" s="1">
        <v>43921</v>
      </c>
      <c r="B94" s="2">
        <v>91</v>
      </c>
      <c r="C94" s="2">
        <f t="shared" si="7"/>
        <v>1.9590413923210936</v>
      </c>
      <c r="D94" s="3">
        <f>$D$2*EXP(-((C94-$G$2)^2)/(2*$H$2))</f>
        <v>4810.5191876579856</v>
      </c>
      <c r="E94" s="3">
        <f t="shared" si="8"/>
        <v>4810.5191876579856</v>
      </c>
      <c r="F94" s="3">
        <f t="shared" si="5"/>
        <v>-225.88792361880951</v>
      </c>
      <c r="I94" s="3">
        <f>E94+I93</f>
        <v>105139.66908850099</v>
      </c>
    </row>
    <row r="95" spans="1:9" x14ac:dyDescent="0.3">
      <c r="A95" s="1">
        <v>43922</v>
      </c>
      <c r="B95" s="2">
        <v>92</v>
      </c>
      <c r="C95" s="2">
        <f t="shared" si="7"/>
        <v>1.9637878273455553</v>
      </c>
      <c r="D95" s="3">
        <f>$D$2*EXP(-((C95-$G$2)^2)/(2*$H$2))</f>
        <v>4562.7148749635917</v>
      </c>
      <c r="E95" s="3">
        <f t="shared" si="8"/>
        <v>4562.7148749635917</v>
      </c>
      <c r="F95" s="3">
        <f t="shared" si="5"/>
        <v>-247.80431269439396</v>
      </c>
      <c r="I95" s="3">
        <f>E95+I94</f>
        <v>109702.38396346458</v>
      </c>
    </row>
    <row r="96" spans="1:9" x14ac:dyDescent="0.3">
      <c r="A96" s="1">
        <v>43923</v>
      </c>
      <c r="B96" s="2">
        <v>93</v>
      </c>
      <c r="C96" s="2">
        <f t="shared" si="7"/>
        <v>1.968482948553935</v>
      </c>
      <c r="D96" s="3">
        <f>$D$2*EXP(-((C96-$G$2)^2)/(2*$H$2))</f>
        <v>4298.4880098574886</v>
      </c>
      <c r="E96" s="3">
        <f t="shared" si="8"/>
        <v>4298.4880098574886</v>
      </c>
      <c r="F96" s="3">
        <f t="shared" si="5"/>
        <v>-264.22686510610311</v>
      </c>
      <c r="I96" s="3">
        <f>E96+I95</f>
        <v>114000.87197332208</v>
      </c>
    </row>
    <row r="97" spans="1:9" x14ac:dyDescent="0.3">
      <c r="A97" s="1">
        <v>43924</v>
      </c>
      <c r="B97" s="2">
        <v>94</v>
      </c>
      <c r="C97" s="2">
        <f t="shared" si="7"/>
        <v>1.9731278535996986</v>
      </c>
      <c r="D97" s="3">
        <f>$D$2*EXP(-((C97-$G$2)^2)/(2*$H$2))</f>
        <v>4023.1469342133501</v>
      </c>
      <c r="E97" s="3">
        <f t="shared" si="8"/>
        <v>4023.1469342133501</v>
      </c>
      <c r="F97" s="3">
        <f t="shared" si="5"/>
        <v>-275.34107564413853</v>
      </c>
      <c r="I97" s="3">
        <f>E97+I96</f>
        <v>118024.01890753543</v>
      </c>
    </row>
    <row r="98" spans="1:9" x14ac:dyDescent="0.3">
      <c r="A98" s="1">
        <v>43925</v>
      </c>
      <c r="B98" s="2">
        <v>95</v>
      </c>
      <c r="C98" s="2">
        <f t="shared" si="7"/>
        <v>1.9777236052888478</v>
      </c>
      <c r="D98" s="3">
        <f>$D$2*EXP(-((C98-$G$2)^2)/(2*$H$2))</f>
        <v>3741.6817308755831</v>
      </c>
      <c r="E98" s="3">
        <f t="shared" si="8"/>
        <v>3741.6817308755831</v>
      </c>
      <c r="F98" s="3">
        <f t="shared" si="5"/>
        <v>-281.46520333776698</v>
      </c>
      <c r="I98" s="3">
        <f>E98+I97</f>
        <v>121765.70063841101</v>
      </c>
    </row>
    <row r="99" spans="1:9" x14ac:dyDescent="0.3">
      <c r="A99" s="1">
        <v>43926</v>
      </c>
      <c r="B99" s="2">
        <v>96</v>
      </c>
      <c r="C99" s="2">
        <f t="shared" si="7"/>
        <v>1.9822712330395684</v>
      </c>
      <c r="D99" s="3">
        <f>$D$2*EXP(-((C99-$G$2)^2)/(2*$H$2))</f>
        <v>3458.6606363827264</v>
      </c>
      <c r="E99" s="3">
        <f t="shared" si="8"/>
        <v>3458.6606363827264</v>
      </c>
      <c r="F99" s="3">
        <f t="shared" si="5"/>
        <v>-283.02109449285672</v>
      </c>
      <c r="I99" s="3">
        <f>E99+I98</f>
        <v>125224.36127479374</v>
      </c>
    </row>
    <row r="100" spans="1:9" x14ac:dyDescent="0.3">
      <c r="A100" s="1">
        <v>43927</v>
      </c>
      <c r="B100" s="2">
        <v>97</v>
      </c>
      <c r="C100" s="2">
        <f t="shared" si="7"/>
        <v>1.9867717342662448</v>
      </c>
      <c r="D100" s="3">
        <f>$D$2*EXP(-((C100-$G$2)^2)/(2*$H$2))</f>
        <v>3178.1556764194456</v>
      </c>
      <c r="E100" s="3">
        <f t="shared" si="8"/>
        <v>3178.1556764194456</v>
      </c>
      <c r="F100" s="3">
        <f t="shared" si="5"/>
        <v>-280.50495996328073</v>
      </c>
      <c r="I100" s="3">
        <f>E100+I99</f>
        <v>128402.51695121318</v>
      </c>
    </row>
    <row r="101" spans="1:9" x14ac:dyDescent="0.3">
      <c r="A101" s="1">
        <v>43928</v>
      </c>
      <c r="B101" s="2">
        <v>98</v>
      </c>
      <c r="C101" s="2">
        <f t="shared" si="7"/>
        <v>1.9912260756924949</v>
      </c>
      <c r="D101" s="3">
        <f>$D$2*EXP(-((C101-$G$2)^2)/(2*$H$2))</f>
        <v>2903.6961259082377</v>
      </c>
      <c r="E101" s="3">
        <f t="shared" si="8"/>
        <v>2903.6961259082377</v>
      </c>
      <c r="F101" s="3">
        <f t="shared" si="5"/>
        <v>-274.45955051120791</v>
      </c>
      <c r="I101" s="3">
        <f>E101+I100</f>
        <v>131306.21307712141</v>
      </c>
    </row>
    <row r="102" spans="1:9" x14ac:dyDescent="0.3">
      <c r="A102" s="1">
        <v>43929</v>
      </c>
      <c r="B102" s="2">
        <v>99</v>
      </c>
      <c r="C102" s="2">
        <f t="shared" si="7"/>
        <v>1.9956351945975499</v>
      </c>
      <c r="D102" s="3">
        <f>$D$2*EXP(-((C102-$G$2)^2)/(2*$H$2))</f>
        <v>2638.2472901630881</v>
      </c>
      <c r="E102" s="3">
        <f t="shared" si="8"/>
        <v>2638.2472901630881</v>
      </c>
      <c r="F102" s="3">
        <f t="shared" si="5"/>
        <v>-265.44883574514961</v>
      </c>
      <c r="I102" s="3">
        <f>E102+I101</f>
        <v>133944.46036728451</v>
      </c>
    </row>
    <row r="103" spans="1:9" x14ac:dyDescent="0.3">
      <c r="A103" s="1">
        <v>43930</v>
      </c>
      <c r="B103" s="2">
        <v>100</v>
      </c>
      <c r="C103" s="2">
        <f t="shared" si="7"/>
        <v>2</v>
      </c>
      <c r="D103" s="3">
        <f>$D$2*EXP(-((C103-$G$2)^2)/(2*$H$2))</f>
        <v>2384.2113386087099</v>
      </c>
      <c r="E103" s="3">
        <f t="shared" si="8"/>
        <v>2384.2113386087099</v>
      </c>
      <c r="F103" s="3">
        <f t="shared" si="5"/>
        <v>-254.03595155437824</v>
      </c>
      <c r="I103" s="3">
        <f>E103+I102</f>
        <v>136328.67170589321</v>
      </c>
    </row>
    <row r="104" spans="1:9" x14ac:dyDescent="0.3">
      <c r="A104" s="1">
        <v>43931</v>
      </c>
      <c r="B104" s="2">
        <v>101</v>
      </c>
      <c r="C104" s="2">
        <f t="shared" si="7"/>
        <v>2.0043213737826426</v>
      </c>
      <c r="D104" s="3">
        <f>$D$2*EXP(-((C104-$G$2)^2)/(2*$H$2))</f>
        <v>2143.4464768438593</v>
      </c>
      <c r="E104" s="3">
        <f t="shared" si="8"/>
        <v>2143.4464768438593</v>
      </c>
      <c r="F104" s="3">
        <f t="shared" si="5"/>
        <v>-240.76486176485059</v>
      </c>
      <c r="I104" s="3">
        <f>E104+I103</f>
        <v>138472.11818273706</v>
      </c>
    </row>
    <row r="105" spans="1:9" x14ac:dyDescent="0.3">
      <c r="A105" s="1">
        <v>43932</v>
      </c>
      <c r="B105" s="2">
        <v>102</v>
      </c>
      <c r="C105" s="2">
        <f t="shared" si="7"/>
        <v>2.0086001717619175</v>
      </c>
      <c r="D105" s="3">
        <f>$D$2*EXP(-((C105-$G$2)^2)/(2*$H$2))</f>
        <v>1917.300578186838</v>
      </c>
      <c r="E105" s="3">
        <f t="shared" si="8"/>
        <v>1917.300578186838</v>
      </c>
      <c r="F105" s="3">
        <f t="shared" si="5"/>
        <v>-226.14589865702123</v>
      </c>
      <c r="I105" s="3">
        <f>E105+I104</f>
        <v>140389.4187609239</v>
      </c>
    </row>
    <row r="106" spans="1:9" x14ac:dyDescent="0.3">
      <c r="A106" s="1">
        <v>43933</v>
      </c>
      <c r="B106" s="2">
        <v>103</v>
      </c>
      <c r="C106" s="2">
        <f t="shared" si="7"/>
        <v>2.012837224705172</v>
      </c>
      <c r="D106" s="3">
        <f>$D$2*EXP(-((C106-$G$2)^2)/(2*$H$2))</f>
        <v>1706.6554640082172</v>
      </c>
      <c r="E106" s="3">
        <f t="shared" si="8"/>
        <v>1706.6554640082172</v>
      </c>
      <c r="F106" s="3">
        <f t="shared" si="5"/>
        <v>-210.64511417862082</v>
      </c>
      <c r="I106" s="3">
        <f>E106+I105</f>
        <v>142096.07422493212</v>
      </c>
    </row>
    <row r="107" spans="1:9" x14ac:dyDescent="0.3">
      <c r="A107" s="1">
        <v>43934</v>
      </c>
      <c r="B107" s="2">
        <v>104</v>
      </c>
      <c r="C107" s="2">
        <f t="shared" si="7"/>
        <v>2.0170333392987803</v>
      </c>
      <c r="D107" s="3">
        <f>$D$2*EXP(-((C107-$G$2)^2)/(2*$H$2))</f>
        <v>1511.9782704612762</v>
      </c>
      <c r="E107" s="3">
        <f t="shared" si="8"/>
        <v>1511.9782704612762</v>
      </c>
      <c r="F107" s="3">
        <f t="shared" si="5"/>
        <v>-194.677193546941</v>
      </c>
      <c r="I107" s="3">
        <f>E107+I106</f>
        <v>143608.05249539341</v>
      </c>
    </row>
    <row r="108" spans="1:9" x14ac:dyDescent="0.3">
      <c r="A108" s="1">
        <v>43935</v>
      </c>
      <c r="B108" s="2">
        <v>105</v>
      </c>
      <c r="C108" s="2">
        <f t="shared" si="7"/>
        <v>2.0211892990699383</v>
      </c>
      <c r="D108" s="3">
        <f>$D$2*EXP(-((C108-$G$2)^2)/(2*$H$2))</f>
        <v>1333.3767153225458</v>
      </c>
      <c r="E108" s="3">
        <f t="shared" si="8"/>
        <v>1333.3767153225458</v>
      </c>
      <c r="F108" s="3">
        <f t="shared" si="5"/>
        <v>-178.60155513873042</v>
      </c>
      <c r="I108" s="3">
        <f>E108+I107</f>
        <v>144941.42921071596</v>
      </c>
    </row>
    <row r="109" spans="1:9" x14ac:dyDescent="0.3">
      <c r="A109" s="1">
        <v>43936</v>
      </c>
      <c r="B109" s="2">
        <v>106</v>
      </c>
      <c r="C109" s="2">
        <f t="shared" si="7"/>
        <v>2.0253058652647704</v>
      </c>
      <c r="D109" s="3">
        <f>$D$2*EXP(-((C109-$G$2)^2)/(2*$H$2))</f>
        <v>1170.6555340687901</v>
      </c>
      <c r="E109" s="3">
        <f t="shared" si="8"/>
        <v>1170.6555340687901</v>
      </c>
      <c r="F109" s="3">
        <f t="shared" si="5"/>
        <v>-162.72118125375573</v>
      </c>
      <c r="I109" s="3">
        <f>E109+I108</f>
        <v>146112.08474478475</v>
      </c>
    </row>
    <row r="110" spans="1:9" x14ac:dyDescent="0.3">
      <c r="A110" s="1">
        <v>43937</v>
      </c>
      <c r="B110" s="2">
        <v>107</v>
      </c>
      <c r="C110" s="2">
        <f t="shared" si="7"/>
        <v>2.0293837776852097</v>
      </c>
      <c r="D110" s="3">
        <f>$D$2*EXP(-((C110-$G$2)^2)/(2*$H$2))</f>
        <v>1023.3718467830564</v>
      </c>
      <c r="E110" s="3">
        <f t="shared" si="8"/>
        <v>1023.3718467830564</v>
      </c>
      <c r="F110" s="3">
        <f t="shared" si="5"/>
        <v>-147.28368728573366</v>
      </c>
      <c r="I110" s="3">
        <f>E110+I109</f>
        <v>147135.45659156781</v>
      </c>
    </row>
    <row r="111" spans="1:9" x14ac:dyDescent="0.3">
      <c r="A111" s="1">
        <v>43938</v>
      </c>
      <c r="B111" s="2">
        <v>108</v>
      </c>
      <c r="C111" s="2">
        <f t="shared" si="7"/>
        <v>2.0334237554869499</v>
      </c>
      <c r="D111" s="3">
        <f>$D$2*EXP(-((C111-$G$2)^2)/(2*$H$2))</f>
        <v>890.88771228363521</v>
      </c>
      <c r="E111" s="3">
        <f t="shared" si="8"/>
        <v>890.88771228363521</v>
      </c>
      <c r="F111" s="3">
        <f t="shared" si="5"/>
        <v>-132.4841344994212</v>
      </c>
      <c r="I111" s="3">
        <f>E111+I110</f>
        <v>148026.34430385145</v>
      </c>
    </row>
    <row r="112" spans="1:9" x14ac:dyDescent="0.3">
      <c r="A112" s="1">
        <v>43939</v>
      </c>
      <c r="B112" s="2">
        <v>109</v>
      </c>
      <c r="C112" s="2">
        <f t="shared" si="7"/>
        <v>2.0374264979406238</v>
      </c>
      <c r="D112" s="3">
        <f>$D$2*EXP(-((C112-$G$2)^2)/(2*$H$2))</f>
        <v>772.41859626978726</v>
      </c>
      <c r="E112" s="3">
        <f t="shared" si="8"/>
        <v>772.41859626978726</v>
      </c>
      <c r="F112" s="3">
        <f t="shared" si="5"/>
        <v>-118.46911601384795</v>
      </c>
      <c r="I112" s="3">
        <f>E112+I111</f>
        <v>148798.76290012125</v>
      </c>
    </row>
    <row r="113" spans="1:9" x14ac:dyDescent="0.3">
      <c r="A113" s="1">
        <v>43940</v>
      </c>
      <c r="B113" s="2">
        <v>110</v>
      </c>
      <c r="C113" s="2">
        <f t="shared" si="7"/>
        <v>2.0413926851582249</v>
      </c>
      <c r="D113" s="3">
        <f>$D$2*EXP(-((C113-$G$2)^2)/(2*$H$2))</f>
        <v>667.07690728586942</v>
      </c>
      <c r="E113" s="3">
        <f t="shared" si="8"/>
        <v>667.07690728586942</v>
      </c>
      <c r="F113" s="3">
        <f t="shared" si="5"/>
        <v>-105.34168898391783</v>
      </c>
      <c r="I113" s="3">
        <f>E113+I112</f>
        <v>149465.83980740712</v>
      </c>
    </row>
    <row r="114" spans="1:9" x14ac:dyDescent="0.3">
      <c r="A114" s="1">
        <v>43941</v>
      </c>
      <c r="B114" s="2">
        <v>111</v>
      </c>
      <c r="C114" s="2">
        <f t="shared" si="7"/>
        <v>2.0453229787866576</v>
      </c>
      <c r="D114" s="3">
        <f>$D$2*EXP(-((C114-$G$2)^2)/(2*$H$2))</f>
        <v>573.91012595498421</v>
      </c>
      <c r="E114" s="3">
        <f t="shared" si="8"/>
        <v>573.91012595498421</v>
      </c>
      <c r="F114" s="3">
        <f t="shared" si="5"/>
        <v>-93.166781330885215</v>
      </c>
      <c r="I114" s="3">
        <f>E114+I113</f>
        <v>150039.74993336209</v>
      </c>
    </row>
    <row r="115" spans="1:9" x14ac:dyDescent="0.3">
      <c r="A115" s="1">
        <v>43942</v>
      </c>
      <c r="B115" s="2">
        <v>112</v>
      </c>
      <c r="C115" s="2">
        <f t="shared" si="7"/>
        <v>2.0492180226701815</v>
      </c>
      <c r="D115" s="3">
        <f>$D$2*EXP(-((C115-$G$2)^2)/(2*$H$2))</f>
        <v>491.93336327219714</v>
      </c>
      <c r="E115" s="3">
        <f t="shared" si="8"/>
        <v>491.93336327219714</v>
      </c>
      <c r="F115" s="3">
        <f t="shared" si="5"/>
        <v>-81.976762682787069</v>
      </c>
      <c r="I115" s="3">
        <f>E115+I114</f>
        <v>150531.68329663429</v>
      </c>
    </row>
    <row r="116" spans="1:9" x14ac:dyDescent="0.3">
      <c r="A116" s="1">
        <v>43943</v>
      </c>
      <c r="B116" s="2">
        <v>113</v>
      </c>
      <c r="C116" s="2">
        <f t="shared" si="7"/>
        <v>2.0530784434834195</v>
      </c>
      <c r="D116" s="3">
        <f>$D$2*EXP(-((C116-$G$2)^2)/(2*$H$2))</f>
        <v>420.15643168178008</v>
      </c>
      <c r="E116" s="3">
        <f t="shared" si="8"/>
        <v>420.15643168178008</v>
      </c>
      <c r="F116" s="3">
        <f t="shared" si="5"/>
        <v>-71.776931590417064</v>
      </c>
      <c r="I116" s="3">
        <f>E116+I115</f>
        <v>150951.83972831606</v>
      </c>
    </row>
    <row r="117" spans="1:9" x14ac:dyDescent="0.3">
      <c r="A117" s="1">
        <v>43944</v>
      </c>
      <c r="B117" s="2">
        <v>114</v>
      </c>
      <c r="C117" s="2">
        <f t="shared" si="7"/>
        <v>2.0569048513364727</v>
      </c>
      <c r="D117" s="3">
        <f>$D$2*EXP(-((C117-$G$2)^2)/(2*$H$2))</f>
        <v>357.6057007873593</v>
      </c>
      <c r="E117" s="3">
        <f t="shared" si="8"/>
        <v>357.6057007873593</v>
      </c>
      <c r="F117" s="3">
        <f t="shared" si="5"/>
        <v>-62.550730894420781</v>
      </c>
      <c r="I117" s="3">
        <f>E117+I116</f>
        <v>151309.44542910342</v>
      </c>
    </row>
    <row r="118" spans="1:9" x14ac:dyDescent="0.3">
      <c r="A118" s="1">
        <v>43945</v>
      </c>
      <c r="B118" s="2">
        <v>115</v>
      </c>
      <c r="C118" s="2">
        <f t="shared" si="7"/>
        <v>2.0606978403536118</v>
      </c>
      <c r="D118" s="3">
        <f>$D$2*EXP(-((C118-$G$2)^2)/(2*$H$2))</f>
        <v>303.34114303347417</v>
      </c>
      <c r="E118" s="3">
        <f t="shared" si="8"/>
        <v>303.34114303347417</v>
      </c>
      <c r="F118" s="3">
        <f t="shared" si="5"/>
        <v>-54.264557753885128</v>
      </c>
      <c r="I118" s="3">
        <f>E118+I117</f>
        <v>151612.78657213689</v>
      </c>
    </row>
    <row r="119" spans="1:9" x14ac:dyDescent="0.3">
      <c r="A119" s="1">
        <v>43946</v>
      </c>
      <c r="B119" s="2">
        <v>116</v>
      </c>
      <c r="C119" s="2">
        <f t="shared" si="7"/>
        <v>2.0644579892269186</v>
      </c>
      <c r="D119" s="3">
        <f>$D$2*EXP(-((C119-$G$2)^2)/(2*$H$2))</f>
        <v>256.46906034184121</v>
      </c>
      <c r="E119" s="3">
        <f t="shared" si="8"/>
        <v>256.46906034184121</v>
      </c>
      <c r="F119" s="3">
        <f t="shared" si="5"/>
        <v>-46.872082691632954</v>
      </c>
      <c r="I119" s="3">
        <f>E119+I118</f>
        <v>151869.25563247871</v>
      </c>
    </row>
    <row r="120" spans="1:9" x14ac:dyDescent="0.3">
      <c r="A120" s="1">
        <v>43947</v>
      </c>
      <c r="B120" s="2">
        <v>117</v>
      </c>
      <c r="C120" s="2">
        <f t="shared" si="7"/>
        <v>2.0681858617461617</v>
      </c>
      <c r="D120" s="3">
        <f>$D$2*EXP(-((C120-$G$2)^2)/(2*$H$2))</f>
        <v>216.15102806989779</v>
      </c>
      <c r="E120" s="3">
        <f t="shared" si="8"/>
        <v>216.15102806989779</v>
      </c>
      <c r="F120" s="3">
        <f t="shared" si="5"/>
        <v>-40.318032271943423</v>
      </c>
      <c r="I120" s="3">
        <f>E120+I119</f>
        <v>152085.40666054862</v>
      </c>
    </row>
    <row r="121" spans="1:9" x14ac:dyDescent="0.3">
      <c r="A121" s="1">
        <v>43948</v>
      </c>
      <c r="B121" s="2">
        <v>118</v>
      </c>
      <c r="C121" s="2">
        <f t="shared" si="7"/>
        <v>2.0718820073061255</v>
      </c>
      <c r="D121" s="3">
        <f>$D$2*EXP(-((C121-$G$2)^2)/(2*$H$2))</f>
        <v>181.60960552299488</v>
      </c>
      <c r="E121" s="3">
        <f t="shared" si="8"/>
        <v>181.60960552299488</v>
      </c>
      <c r="F121" s="3">
        <f t="shared" si="5"/>
        <v>-34.541422546902908</v>
      </c>
      <c r="I121" s="3">
        <f>E121+I120</f>
        <v>152267.01626607162</v>
      </c>
    </row>
    <row r="122" spans="1:9" x14ac:dyDescent="0.3">
      <c r="A122" s="1">
        <v>43949</v>
      </c>
      <c r="B122" s="2">
        <v>119</v>
      </c>
      <c r="C122" s="2">
        <f t="shared" si="7"/>
        <v>2.0755469613925306</v>
      </c>
      <c r="D122" s="3">
        <f>$D$2*EXP(-((C122-$G$2)^2)/(2*$H$2))</f>
        <v>152.13135001378041</v>
      </c>
      <c r="E122" s="3">
        <f t="shared" si="8"/>
        <v>152.13135001378041</v>
      </c>
      <c r="F122" s="3">
        <f t="shared" si="5"/>
        <v>-29.478255509214478</v>
      </c>
      <c r="I122" s="3">
        <f>E122+I121</f>
        <v>152419.14761608539</v>
      </c>
    </row>
    <row r="123" spans="1:9" x14ac:dyDescent="0.3">
      <c r="A123" s="1">
        <v>43950</v>
      </c>
      <c r="B123" s="2">
        <v>120</v>
      </c>
      <c r="C123" s="2">
        <f t="shared" si="7"/>
        <v>2.0791812460476247</v>
      </c>
      <c r="D123" s="3">
        <f>$D$2*EXP(-((C123-$G$2)^2)/(2*$H$2))</f>
        <v>127.06764089293395</v>
      </c>
      <c r="E123" s="3">
        <f t="shared" si="8"/>
        <v>127.06764089293395</v>
      </c>
      <c r="F123" s="3">
        <f t="shared" si="5"/>
        <v>-25.063709120846454</v>
      </c>
      <c r="I123" s="3">
        <f>E123+I122</f>
        <v>152546.21525697832</v>
      </c>
    </row>
    <row r="124" spans="1:9" x14ac:dyDescent="0.3">
      <c r="A124" s="1">
        <v>43951</v>
      </c>
      <c r="B124" s="2">
        <v>121</v>
      </c>
      <c r="C124" s="2">
        <f t="shared" si="7"/>
        <v>2.0827853703164503</v>
      </c>
      <c r="D124" s="3">
        <f>$D$2*EXP(-((C124-$G$2)^2)/(2*$H$2))</f>
        <v>105.83377700058911</v>
      </c>
      <c r="E124" s="3">
        <f t="shared" si="8"/>
        <v>105.83377700058911</v>
      </c>
      <c r="F124" s="3">
        <f t="shared" si="5"/>
        <v>-21.233863892344843</v>
      </c>
      <c r="I124" s="3">
        <f>E124+I123</f>
        <v>152652.0490339789</v>
      </c>
    </row>
    <row r="125" spans="1:9" x14ac:dyDescent="0.3">
      <c r="A125" s="1">
        <v>43952</v>
      </c>
      <c r="B125" s="2">
        <v>122</v>
      </c>
      <c r="C125" s="2">
        <f t="shared" si="7"/>
        <v>2.0863598306747484</v>
      </c>
      <c r="D125" s="3">
        <f>$D$2*EXP(-((C125-$G$2)^2)/(2*$H$2))</f>
        <v>87.90676059586319</v>
      </c>
      <c r="E125" s="3">
        <f t="shared" si="8"/>
        <v>87.90676059586319</v>
      </c>
      <c r="F125" s="3">
        <f t="shared" si="5"/>
        <v>-17.927016404725919</v>
      </c>
      <c r="I125" s="3">
        <f>E125+I124</f>
        <v>152739.95579457475</v>
      </c>
    </row>
    <row r="126" spans="1:9" x14ac:dyDescent="0.3">
      <c r="A126" s="1">
        <v>43953</v>
      </c>
      <c r="B126" s="2">
        <v>123</v>
      </c>
      <c r="C126" s="2">
        <f t="shared" si="7"/>
        <v>2.0899051114393981</v>
      </c>
      <c r="D126" s="3">
        <f>$D$2*EXP(-((C126-$G$2)^2)/(2*$H$2))</f>
        <v>72.822127052891076</v>
      </c>
      <c r="E126" s="3">
        <f t="shared" si="8"/>
        <v>72.822127052891076</v>
      </c>
      <c r="F126" s="3">
        <f t="shared" si="5"/>
        <v>-15.084633542972114</v>
      </c>
      <c r="I126" s="3">
        <f>E126+I125</f>
        <v>152812.77792162765</v>
      </c>
    </row>
    <row r="127" spans="1:9" x14ac:dyDescent="0.3">
      <c r="A127" s="1">
        <v>43954</v>
      </c>
      <c r="B127" s="2">
        <v>124</v>
      </c>
      <c r="C127" s="2">
        <f t="shared" si="7"/>
        <v>2.0934216851622351</v>
      </c>
      <c r="D127" s="3">
        <f>$D$2*EXP(-((C127-$G$2)^2)/(2*$H$2))</f>
        <v>60.170125602316944</v>
      </c>
      <c r="E127" s="3">
        <f t="shared" si="8"/>
        <v>60.170125602316944</v>
      </c>
      <c r="F127" s="3">
        <f t="shared" si="5"/>
        <v>-12.652001450574133</v>
      </c>
      <c r="I127" s="3">
        <f>E127+I126</f>
        <v>152872.94804722996</v>
      </c>
    </row>
    <row r="128" spans="1:9" x14ac:dyDescent="0.3">
      <c r="A128" s="1">
        <v>43955</v>
      </c>
      <c r="B128" s="2">
        <v>125</v>
      </c>
      <c r="C128" s="2">
        <f t="shared" si="7"/>
        <v>2.0969100130080562</v>
      </c>
      <c r="D128" s="3">
        <f>$D$2*EXP(-((C128-$G$2)^2)/(2*$H$2))</f>
        <v>49.591504465634365</v>
      </c>
      <c r="E128" s="3">
        <f t="shared" si="8"/>
        <v>49.591504465634365</v>
      </c>
      <c r="F128" s="3">
        <f t="shared" si="5"/>
        <v>-10.578621136682578</v>
      </c>
      <c r="I128" s="3">
        <f>E128+I127</f>
        <v>152922.53955169561</v>
      </c>
    </row>
    <row r="129" spans="1:9" x14ac:dyDescent="0.3">
      <c r="A129" s="1">
        <v>43956</v>
      </c>
      <c r="B129" s="2">
        <v>126</v>
      </c>
      <c r="C129" s="2">
        <f t="shared" si="7"/>
        <v>2.1003705451175629</v>
      </c>
      <c r="D129" s="3">
        <f>$D$2*EXP(-((C129-$G$2)^2)/(2*$H$2))</f>
        <v>40.773105482480666</v>
      </c>
      <c r="E129" s="3">
        <f t="shared" si="8"/>
        <v>40.773105482480666</v>
      </c>
      <c r="F129" s="3">
        <f t="shared" si="5"/>
        <v>-8.8183989831536991</v>
      </c>
      <c r="I129" s="3">
        <f>E129+I128</f>
        <v>152963.31265717809</v>
      </c>
    </row>
    <row r="130" spans="1:9" x14ac:dyDescent="0.3">
      <c r="A130" s="1">
        <v>43957</v>
      </c>
      <c r="B130" s="2">
        <v>127</v>
      </c>
      <c r="C130" s="2">
        <f t="shared" si="7"/>
        <v>2.1038037209559568</v>
      </c>
      <c r="D130" s="3">
        <f>$D$2*EXP(-((C130-$G$2)^2)/(2*$H$2))</f>
        <v>33.443429777399338</v>
      </c>
      <c r="E130" s="3">
        <f t="shared" si="8"/>
        <v>33.443429777399338</v>
      </c>
      <c r="F130" s="3">
        <f t="shared" si="5"/>
        <v>-7.3296757050813284</v>
      </c>
      <c r="I130" s="3">
        <f>E130+I129</f>
        <v>152996.75608695549</v>
      </c>
    </row>
    <row r="131" spans="1:9" x14ac:dyDescent="0.3">
      <c r="A131" s="1">
        <v>43958</v>
      </c>
      <c r="B131" s="2">
        <v>128</v>
      </c>
      <c r="C131" s="2">
        <f t="shared" si="7"/>
        <v>2.1072099696478683</v>
      </c>
      <c r="D131" s="3">
        <f>$D$2*EXP(-((C131-$G$2)^2)/(2*$H$2))</f>
        <v>27.368297680634488</v>
      </c>
      <c r="E131" s="3">
        <f t="shared" si="8"/>
        <v>27.368297680634488</v>
      </c>
      <c r="F131" s="3">
        <f t="shared" si="5"/>
        <v>-6.0751320967648503</v>
      </c>
      <c r="I131" s="3">
        <f>E131+I130</f>
        <v>153024.12438463612</v>
      </c>
    </row>
    <row r="132" spans="1:9" x14ac:dyDescent="0.3">
      <c r="A132" s="1">
        <v>43959</v>
      </c>
      <c r="B132" s="2">
        <v>129</v>
      </c>
      <c r="C132" s="2">
        <f t="shared" ref="C132:C141" si="9">LOG(B132-$C$2)</f>
        <v>2.1105897102992488</v>
      </c>
      <c r="D132" s="3">
        <f>$D$2*EXP(-((C132-$G$2)^2)/(2*$H$2))</f>
        <v>22.346693161691174</v>
      </c>
      <c r="E132" s="3">
        <f t="shared" ref="E132:E141" si="10">IFERROR(D132,0)</f>
        <v>22.346693161691174</v>
      </c>
      <c r="F132" s="3">
        <f t="shared" si="5"/>
        <v>-5.0216045189433132</v>
      </c>
      <c r="I132" s="3">
        <f>E132+I131</f>
        <v>153046.47107779782</v>
      </c>
    </row>
    <row r="133" spans="1:9" x14ac:dyDescent="0.3">
      <c r="A133" s="1">
        <v>43960</v>
      </c>
      <c r="B133" s="2">
        <v>130</v>
      </c>
      <c r="C133" s="2">
        <f t="shared" si="9"/>
        <v>2.1139433523068369</v>
      </c>
      <c r="D133" s="3">
        <f>$D$2*EXP(-((C133-$G$2)^2)/(2*$H$2))</f>
        <v>18.206855332105864</v>
      </c>
      <c r="E133" s="3">
        <f t="shared" si="10"/>
        <v>18.206855332105864</v>
      </c>
      <c r="F133" s="3">
        <f t="shared" si="5"/>
        <v>-4.1398378295853107</v>
      </c>
      <c r="I133" s="3">
        <f>E133+I132</f>
        <v>153064.67793312992</v>
      </c>
    </row>
    <row r="134" spans="1:9" x14ac:dyDescent="0.3">
      <c r="A134" s="1">
        <v>43961</v>
      </c>
      <c r="B134" s="2">
        <v>131</v>
      </c>
      <c r="C134" s="2">
        <f t="shared" si="9"/>
        <v>2.1172712956557644</v>
      </c>
      <c r="D134" s="3">
        <f>$D$2*EXP(-((C134-$G$2)^2)/(2*$H$2))</f>
        <v>14.802656809503029</v>
      </c>
      <c r="E134" s="3">
        <f t="shared" si="10"/>
        <v>14.802656809503029</v>
      </c>
      <c r="F134" s="3">
        <f t="shared" ref="F134:F197" si="11">E134-E133</f>
        <v>-3.4041985226028348</v>
      </c>
      <c r="I134" s="3">
        <f>E134+I133</f>
        <v>153079.48058993943</v>
      </c>
    </row>
    <row r="135" spans="1:9" x14ac:dyDescent="0.3">
      <c r="A135" s="1">
        <v>43962</v>
      </c>
      <c r="B135" s="2">
        <v>132</v>
      </c>
      <c r="C135" s="2">
        <f t="shared" si="9"/>
        <v>2.12057393120585</v>
      </c>
      <c r="D135" s="3">
        <f>$D$2*EXP(-((C135-$G$2)^2)/(2*$H$2))</f>
        <v>12.010290468538482</v>
      </c>
      <c r="E135" s="3">
        <f t="shared" si="10"/>
        <v>12.010290468538482</v>
      </c>
      <c r="F135" s="3">
        <f t="shared" si="11"/>
        <v>-2.7923663409645467</v>
      </c>
      <c r="I135" s="3">
        <f>E135+I134</f>
        <v>153091.49088040798</v>
      </c>
    </row>
    <row r="136" spans="1:9" x14ac:dyDescent="0.3">
      <c r="A136" s="1">
        <v>43963</v>
      </c>
      <c r="B136" s="2">
        <v>133</v>
      </c>
      <c r="C136" s="2">
        <f t="shared" si="9"/>
        <v>2.1238516409670858</v>
      </c>
      <c r="D136" s="3">
        <f>$D$2*EXP(-((C136-$G$2)^2)/(2*$H$2))</f>
        <v>9.7252718273495251</v>
      </c>
      <c r="E136" s="3">
        <f t="shared" si="10"/>
        <v>9.7252718273495251</v>
      </c>
      <c r="F136" s="3">
        <f t="shared" si="11"/>
        <v>-2.285018641188957</v>
      </c>
      <c r="I136" s="3">
        <f>E136+I135</f>
        <v>153101.21615223531</v>
      </c>
    </row>
    <row r="137" spans="1:9" x14ac:dyDescent="0.3">
      <c r="A137" s="1">
        <v>43964</v>
      </c>
      <c r="B137" s="2">
        <v>134</v>
      </c>
      <c r="C137" s="2">
        <f t="shared" si="9"/>
        <v>2.1271047983648077</v>
      </c>
      <c r="D137" s="3">
        <f>$D$2*EXP(-((C137-$G$2)^2)/(2*$H$2))</f>
        <v>7.8597534962276479</v>
      </c>
      <c r="E137" s="3">
        <f t="shared" si="10"/>
        <v>7.8597534962276479</v>
      </c>
      <c r="F137" s="3">
        <f t="shared" si="11"/>
        <v>-1.8655183311218773</v>
      </c>
      <c r="I137" s="3">
        <f>E137+I136</f>
        <v>153109.07590573153</v>
      </c>
    </row>
    <row r="138" spans="1:9" x14ac:dyDescent="0.3">
      <c r="A138" s="1">
        <v>43965</v>
      </c>
      <c r="B138" s="2">
        <v>135</v>
      </c>
      <c r="C138" s="2">
        <f t="shared" si="9"/>
        <v>2.1303337684950061</v>
      </c>
      <c r="D138" s="3">
        <f>$D$2*EXP(-((C138-$G$2)^2)/(2*$H$2))</f>
        <v>6.3401402199254608</v>
      </c>
      <c r="E138" s="3">
        <f t="shared" si="10"/>
        <v>6.3401402199254608</v>
      </c>
      <c r="F138" s="3">
        <f t="shared" si="11"/>
        <v>-1.519613276302187</v>
      </c>
      <c r="I138" s="3">
        <f>E138+I137</f>
        <v>153115.41604595145</v>
      </c>
    </row>
    <row r="139" spans="1:9" x14ac:dyDescent="0.3">
      <c r="A139" s="1">
        <v>43966</v>
      </c>
      <c r="B139" s="2">
        <v>136</v>
      </c>
      <c r="C139" s="2">
        <f t="shared" si="9"/>
        <v>2.1335389083702174</v>
      </c>
      <c r="D139" s="3">
        <f>$D$2*EXP(-((C139-$G$2)^2)/(2*$H$2))</f>
        <v>5.1049875755147029</v>
      </c>
      <c r="E139" s="3">
        <f t="shared" si="10"/>
        <v>5.1049875755147029</v>
      </c>
      <c r="F139" s="3">
        <f t="shared" si="11"/>
        <v>-1.2351526444107579</v>
      </c>
      <c r="I139" s="3">
        <f>E139+I138</f>
        <v>153120.52103352698</v>
      </c>
    </row>
    <row r="140" spans="1:9" x14ac:dyDescent="0.3">
      <c r="A140" s="1">
        <v>43967</v>
      </c>
      <c r="B140" s="2">
        <v>137</v>
      </c>
      <c r="C140" s="2">
        <f t="shared" si="9"/>
        <v>2.1367205671564067</v>
      </c>
      <c r="D140" s="3">
        <f>$D$2*EXP(-((C140-$G$2)^2)/(2*$H$2))</f>
        <v>4.1031638853657704</v>
      </c>
      <c r="E140" s="3">
        <f t="shared" si="10"/>
        <v>4.1031638853657704</v>
      </c>
      <c r="F140" s="3">
        <f t="shared" si="11"/>
        <v>-1.0018236901489326</v>
      </c>
      <c r="I140" s="3">
        <f>E140+I139</f>
        <v>153124.62419741234</v>
      </c>
    </row>
    <row r="141" spans="1:9" x14ac:dyDescent="0.3">
      <c r="A141" s="1">
        <v>43968</v>
      </c>
      <c r="B141" s="2">
        <v>138</v>
      </c>
      <c r="C141" s="2">
        <f t="shared" si="9"/>
        <v>2.1398790864012365</v>
      </c>
      <c r="D141" s="3">
        <f>$D$2*EXP(-((C141-$G$2)^2)/(2*$H$2))</f>
        <v>3.2922529609579945</v>
      </c>
      <c r="E141" s="3">
        <f t="shared" si="10"/>
        <v>3.2922529609579945</v>
      </c>
      <c r="F141" s="3">
        <f t="shared" si="11"/>
        <v>-0.8109109244077759</v>
      </c>
      <c r="I141" s="3">
        <f>E141+I140</f>
        <v>153127.9164503733</v>
      </c>
    </row>
    <row r="142" spans="1:9" x14ac:dyDescent="0.3">
      <c r="A142" s="1">
        <v>43969</v>
      </c>
      <c r="B142" s="2">
        <v>139</v>
      </c>
      <c r="C142" s="2">
        <f t="shared" ref="C142:C175" si="12">LOG(B142-$C$2)</f>
        <v>2.143014800254095</v>
      </c>
      <c r="D142" s="3">
        <f>$D$2*EXP(-((C142-$G$2)^2)/(2*$H$2))</f>
        <v>2.6371745525674783</v>
      </c>
      <c r="E142" s="3">
        <f t="shared" ref="E142:E175" si="13">IFERROR(D142,0)</f>
        <v>2.6371745525674783</v>
      </c>
      <c r="F142" s="3">
        <f t="shared" si="11"/>
        <v>-0.65507840839051612</v>
      </c>
      <c r="I142" s="3">
        <f>E142+I141</f>
        <v>153130.55362492587</v>
      </c>
    </row>
    <row r="143" spans="1:9" x14ac:dyDescent="0.3">
      <c r="A143" s="1">
        <v>43970</v>
      </c>
      <c r="B143" s="2">
        <v>140</v>
      </c>
      <c r="C143" s="2">
        <f t="shared" si="12"/>
        <v>2.1461280356782382</v>
      </c>
      <c r="D143" s="3">
        <f>$D$2*EXP(-((C143-$G$2)^2)/(2*$H$2))</f>
        <v>2.1089995402467436</v>
      </c>
      <c r="E143" s="3">
        <f t="shared" si="13"/>
        <v>2.1089995402467436</v>
      </c>
      <c r="F143" s="3">
        <f t="shared" si="11"/>
        <v>-0.52817501232073472</v>
      </c>
      <c r="I143" s="3">
        <f>E143+I142</f>
        <v>153132.66262446612</v>
      </c>
    </row>
    <row r="144" spans="1:9" x14ac:dyDescent="0.3">
      <c r="A144" s="1">
        <v>43971</v>
      </c>
      <c r="B144" s="2">
        <v>141</v>
      </c>
      <c r="C144" s="2">
        <f t="shared" si="12"/>
        <v>2.1492191126553797</v>
      </c>
      <c r="D144" s="3">
        <f>$D$2*EXP(-((C144-$G$2)^2)/(2*$H$2))</f>
        <v>1.6839377112986313</v>
      </c>
      <c r="E144" s="3">
        <f t="shared" si="13"/>
        <v>1.6839377112986313</v>
      </c>
      <c r="F144" s="3">
        <f t="shared" si="11"/>
        <v>-0.42506182894811229</v>
      </c>
      <c r="I144" s="3">
        <f>E144+I143</f>
        <v>153134.34656217741</v>
      </c>
    </row>
    <row r="145" spans="1:9" x14ac:dyDescent="0.3">
      <c r="A145" s="1">
        <v>43972</v>
      </c>
      <c r="B145" s="2">
        <v>142</v>
      </c>
      <c r="C145" s="2">
        <f t="shared" si="12"/>
        <v>2.1522883443830563</v>
      </c>
      <c r="D145" s="3">
        <f>$D$2*EXP(-((C145-$G$2)^2)/(2*$H$2))</f>
        <v>1.3424772234486866</v>
      </c>
      <c r="E145" s="3">
        <f t="shared" si="13"/>
        <v>1.3424772234486866</v>
      </c>
      <c r="F145" s="3">
        <f t="shared" si="11"/>
        <v>-0.34146048784994476</v>
      </c>
      <c r="I145" s="3">
        <f>E145+I144</f>
        <v>153135.68903940087</v>
      </c>
    </row>
    <row r="146" spans="1:9" x14ac:dyDescent="0.3">
      <c r="A146" s="1">
        <v>43973</v>
      </c>
      <c r="B146" s="2">
        <v>143</v>
      </c>
      <c r="C146" s="2">
        <f t="shared" si="12"/>
        <v>2.1553360374650619</v>
      </c>
      <c r="D146" s="3">
        <f>$D$2*EXP(-((C146-$G$2)^2)/(2*$H$2))</f>
        <v>1.0686563873464474</v>
      </c>
      <c r="E146" s="3">
        <f t="shared" si="13"/>
        <v>1.0686563873464474</v>
      </c>
      <c r="F146" s="3">
        <f t="shared" si="11"/>
        <v>-0.27382083610223917</v>
      </c>
      <c r="I146" s="3">
        <f>E146+I145</f>
        <v>153136.75769578823</v>
      </c>
    </row>
    <row r="147" spans="1:9" x14ac:dyDescent="0.3">
      <c r="A147" s="1">
        <v>43974</v>
      </c>
      <c r="B147" s="2">
        <v>144</v>
      </c>
      <c r="C147" s="2">
        <f t="shared" si="12"/>
        <v>2.1583624920952498</v>
      </c>
      <c r="D147" s="3">
        <f>$D$2*EXP(-((C147-$G$2)^2)/(2*$H$2))</f>
        <v>0.8494500891076231</v>
      </c>
      <c r="E147" s="3">
        <f t="shared" si="13"/>
        <v>0.8494500891076231</v>
      </c>
      <c r="F147" s="3">
        <f t="shared" si="11"/>
        <v>-0.21920629823882432</v>
      </c>
      <c r="I147" s="3">
        <f>E147+I146</f>
        <v>153137.60714587732</v>
      </c>
    </row>
    <row r="148" spans="1:9" x14ac:dyDescent="0.3">
      <c r="A148" s="1">
        <v>43975</v>
      </c>
      <c r="B148" s="2">
        <v>145</v>
      </c>
      <c r="C148" s="2">
        <f t="shared" si="12"/>
        <v>2.1613680022349748</v>
      </c>
      <c r="D148" s="3">
        <f>$D$2*EXP(-((C148-$G$2)^2)/(2*$H$2))</f>
        <v>0.67425491629156076</v>
      </c>
      <c r="E148" s="3">
        <f t="shared" si="13"/>
        <v>0.67425491629156076</v>
      </c>
      <c r="F148" s="3">
        <f t="shared" si="11"/>
        <v>-0.17519517281606234</v>
      </c>
      <c r="I148" s="3">
        <f>E148+I147</f>
        <v>153138.28140079361</v>
      </c>
    </row>
    <row r="149" spans="1:9" x14ac:dyDescent="0.3">
      <c r="A149" s="1">
        <v>43976</v>
      </c>
      <c r="B149" s="2">
        <v>146</v>
      </c>
      <c r="C149" s="2">
        <f t="shared" si="12"/>
        <v>2.1643528557844371</v>
      </c>
      <c r="D149" s="3">
        <f>$D$2*EXP(-((C149-$G$2)^2)/(2*$H$2))</f>
        <v>0.53445877751160942</v>
      </c>
      <c r="E149" s="3">
        <f t="shared" si="13"/>
        <v>0.53445877751160942</v>
      </c>
      <c r="F149" s="3">
        <f t="shared" si="11"/>
        <v>-0.13979613877995134</v>
      </c>
      <c r="I149" s="3">
        <f>E149+I148</f>
        <v>153138.81585957113</v>
      </c>
    </row>
    <row r="150" spans="1:9" x14ac:dyDescent="0.3">
      <c r="A150" s="1">
        <v>43977</v>
      </c>
      <c r="B150" s="2">
        <v>147</v>
      </c>
      <c r="C150" s="2">
        <f t="shared" si="12"/>
        <v>2.167317334748176</v>
      </c>
      <c r="D150" s="3">
        <f>$D$2*EXP(-((C150-$G$2)^2)/(2*$H$2))</f>
        <v>0.42308246625871287</v>
      </c>
      <c r="E150" s="3">
        <f t="shared" si="13"/>
        <v>0.42308246625871287</v>
      </c>
      <c r="F150" s="3">
        <f t="shared" si="11"/>
        <v>-0.11137631125289654</v>
      </c>
      <c r="I150" s="3">
        <f>E150+I149</f>
        <v>153139.23894203739</v>
      </c>
    </row>
    <row r="151" spans="1:9" x14ac:dyDescent="0.3">
      <c r="A151" s="1">
        <v>43978</v>
      </c>
      <c r="B151" s="2">
        <v>148</v>
      </c>
      <c r="C151" s="2">
        <f t="shared" si="12"/>
        <v>2.1702617153949575</v>
      </c>
      <c r="D151" s="3">
        <f>$D$2*EXP(-((C151-$G$2)^2)/(2*$H$2))</f>
        <v>0.33448217969962168</v>
      </c>
      <c r="E151" s="3">
        <f t="shared" si="13"/>
        <v>0.33448217969962168</v>
      </c>
      <c r="F151" s="3">
        <f t="shared" si="11"/>
        <v>-8.860028655909119E-2</v>
      </c>
      <c r="I151" s="3">
        <f>E151+I150</f>
        <v>153139.57342421709</v>
      </c>
    </row>
    <row r="152" spans="1:9" x14ac:dyDescent="0.3">
      <c r="A152" s="1">
        <v>43979</v>
      </c>
      <c r="B152" s="2">
        <v>149</v>
      </c>
      <c r="C152" s="2">
        <f t="shared" si="12"/>
        <v>2.173186268412274</v>
      </c>
      <c r="D152" s="3">
        <f>$D$2*EXP(-((C152-$G$2)^2)/(2*$H$2))</f>
        <v>0.26410344255640772</v>
      </c>
      <c r="E152" s="3">
        <f t="shared" si="13"/>
        <v>0.26410344255640772</v>
      </c>
      <c r="F152" s="3">
        <f t="shared" si="11"/>
        <v>-7.0378737143213965E-2</v>
      </c>
      <c r="I152" s="3">
        <f>E152+I151</f>
        <v>153139.83752765963</v>
      </c>
    </row>
    <row r="153" spans="1:9" x14ac:dyDescent="0.3">
      <c r="A153" s="1">
        <v>43980</v>
      </c>
      <c r="B153" s="2">
        <v>150</v>
      </c>
      <c r="C153" s="2">
        <f t="shared" si="12"/>
        <v>2.1760912590556813</v>
      </c>
      <c r="D153" s="3">
        <f>$D$2*EXP(-((C153-$G$2)^2)/(2*$H$2))</f>
        <v>0.20827819411519269</v>
      </c>
      <c r="E153" s="3">
        <f t="shared" si="13"/>
        <v>0.20827819411519269</v>
      </c>
      <c r="F153" s="3">
        <f t="shared" si="11"/>
        <v>-5.5825248441215031E-2</v>
      </c>
      <c r="I153" s="3">
        <f>E153+I152</f>
        <v>153140.04580585376</v>
      </c>
    </row>
    <row r="154" spans="1:9" x14ac:dyDescent="0.3">
      <c r="A154" s="1">
        <v>43981</v>
      </c>
      <c r="B154" s="2">
        <v>151</v>
      </c>
      <c r="C154" s="2">
        <f t="shared" si="12"/>
        <v>2.1789769472931693</v>
      </c>
      <c r="D154" s="3">
        <f>$D$2*EXP(-((C154-$G$2)^2)/(2*$H$2))</f>
        <v>0.16405796988843716</v>
      </c>
      <c r="E154" s="3">
        <f t="shared" si="13"/>
        <v>0.16405796988843716</v>
      </c>
      <c r="F154" s="3">
        <f t="shared" si="11"/>
        <v>-4.4220224226755533E-2</v>
      </c>
      <c r="I154" s="3">
        <f>E154+I153</f>
        <v>153140.20986382366</v>
      </c>
    </row>
    <row r="155" spans="1:9" x14ac:dyDescent="0.3">
      <c r="A155" s="1">
        <v>43982</v>
      </c>
      <c r="B155" s="2">
        <v>152</v>
      </c>
      <c r="C155" s="2">
        <f t="shared" si="12"/>
        <v>2.1818435879447726</v>
      </c>
      <c r="D155" s="3">
        <f>$D$2*EXP(-((C155-$G$2)^2)/(2*$H$2))</f>
        <v>0.12907715080650131</v>
      </c>
      <c r="E155" s="3">
        <f t="shared" si="13"/>
        <v>0.12907715080650131</v>
      </c>
      <c r="F155" s="3">
        <f t="shared" si="11"/>
        <v>-3.4980819081935843E-2</v>
      </c>
      <c r="I155" s="3">
        <f>E155+I154</f>
        <v>153140.33894097447</v>
      </c>
    </row>
    <row r="156" spans="1:9" x14ac:dyDescent="0.3">
      <c r="A156" s="1">
        <v>43983</v>
      </c>
      <c r="B156" s="2">
        <v>153</v>
      </c>
      <c r="C156" s="2">
        <f t="shared" si="12"/>
        <v>2.1846914308175989</v>
      </c>
      <c r="D156" s="3">
        <f>$D$2*EXP(-((C156-$G$2)^2)/(2*$H$2))</f>
        <v>0.1014411681089175</v>
      </c>
      <c r="E156" s="3">
        <f t="shared" si="13"/>
        <v>0.1014411681089175</v>
      </c>
      <c r="F156" s="3">
        <f t="shared" si="11"/>
        <v>-2.7635982697583814E-2</v>
      </c>
      <c r="I156" s="3">
        <f>E156+I155</f>
        <v>153140.44038214258</v>
      </c>
    </row>
    <row r="157" spans="1:9" x14ac:dyDescent="0.3">
      <c r="A157" s="1">
        <v>43984</v>
      </c>
      <c r="B157" s="2">
        <v>154</v>
      </c>
      <c r="C157" s="2">
        <f t="shared" si="12"/>
        <v>2.1875207208364631</v>
      </c>
      <c r="D157" s="3">
        <f>$D$2*EXP(-((C157-$G$2)^2)/(2*$H$2))</f>
        <v>7.9635349810704248E-2</v>
      </c>
      <c r="E157" s="3">
        <f t="shared" si="13"/>
        <v>7.9635349810704248E-2</v>
      </c>
      <c r="F157" s="3">
        <f t="shared" si="11"/>
        <v>-2.180581829821325E-2</v>
      </c>
      <c r="I157" s="3">
        <f>E157+I156</f>
        <v>153140.52001749238</v>
      </c>
    </row>
    <row r="158" spans="1:9" x14ac:dyDescent="0.3">
      <c r="A158" s="1">
        <v>43985</v>
      </c>
      <c r="B158" s="2">
        <v>155</v>
      </c>
      <c r="C158" s="2">
        <f t="shared" si="12"/>
        <v>2.1903316981702914</v>
      </c>
      <c r="D158" s="3">
        <f>$D$2*EXP(-((C158-$G$2)^2)/(2*$H$2))</f>
        <v>6.2450784590443266E-2</v>
      </c>
      <c r="E158" s="3">
        <f t="shared" si="13"/>
        <v>6.2450784590443266E-2</v>
      </c>
      <c r="F158" s="3">
        <f t="shared" si="11"/>
        <v>-1.7184565220260982E-2</v>
      </c>
      <c r="I158" s="3">
        <f>E158+I157</f>
        <v>153140.58246827696</v>
      </c>
    </row>
    <row r="159" spans="1:9" x14ac:dyDescent="0.3">
      <c r="A159" s="1">
        <v>43986</v>
      </c>
      <c r="B159" s="2">
        <v>156</v>
      </c>
      <c r="C159" s="2">
        <f t="shared" si="12"/>
        <v>2.1931245983544616</v>
      </c>
      <c r="D159" s="3">
        <f>$D$2*EXP(-((C159-$G$2)^2)/(2*$H$2))</f>
        <v>4.8924171662293632E-2</v>
      </c>
      <c r="E159" s="3">
        <f t="shared" si="13"/>
        <v>4.8924171662293632E-2</v>
      </c>
      <c r="F159" s="3">
        <f t="shared" si="11"/>
        <v>-1.3526612928149634E-2</v>
      </c>
      <c r="I159" s="3">
        <f>E159+I158</f>
        <v>153140.63139244862</v>
      </c>
    </row>
    <row r="160" spans="1:9" x14ac:dyDescent="0.3">
      <c r="A160" s="1">
        <v>43987</v>
      </c>
      <c r="B160" s="2">
        <v>157</v>
      </c>
      <c r="C160" s="2">
        <f t="shared" si="12"/>
        <v>2.1958996524092336</v>
      </c>
      <c r="D160" s="3">
        <f>$D$2*EXP(-((C160-$G$2)^2)/(2*$H$2))</f>
        <v>3.8289131202286518E-2</v>
      </c>
      <c r="E160" s="3">
        <f t="shared" si="13"/>
        <v>3.8289131202286518E-2</v>
      </c>
      <c r="F160" s="3">
        <f t="shared" si="11"/>
        <v>-1.0635040460007114E-2</v>
      </c>
      <c r="I160" s="3">
        <f>E160+I159</f>
        <v>153140.66968157981</v>
      </c>
    </row>
    <row r="161" spans="1:9" x14ac:dyDescent="0.3">
      <c r="A161" s="1">
        <v>43988</v>
      </c>
      <c r="B161" s="2">
        <v>158</v>
      </c>
      <c r="C161" s="2">
        <f t="shared" si="12"/>
        <v>2.1986570869544226</v>
      </c>
      <c r="D161" s="3">
        <f>$D$2*EXP(-((C161-$G$2)^2)/(2*$H$2))</f>
        <v>2.9936879427502512E-2</v>
      </c>
      <c r="E161" s="3">
        <f t="shared" si="13"/>
        <v>2.9936879427502512E-2</v>
      </c>
      <c r="F161" s="3">
        <f t="shared" si="11"/>
        <v>-8.3522517747840058E-3</v>
      </c>
      <c r="I161" s="3">
        <f>E161+I160</f>
        <v>153140.69961845924</v>
      </c>
    </row>
    <row r="162" spans="1:9" x14ac:dyDescent="0.3">
      <c r="A162" s="1">
        <v>43989</v>
      </c>
      <c r="B162" s="2">
        <v>159</v>
      </c>
      <c r="C162" s="2">
        <f t="shared" si="12"/>
        <v>2.2013971243204513</v>
      </c>
      <c r="D162" s="3">
        <f>$D$2*EXP(-((C162-$G$2)^2)/(2*$H$2))</f>
        <v>2.3384535124817855E-2</v>
      </c>
      <c r="E162" s="3">
        <f t="shared" si="13"/>
        <v>2.3384535124817855E-2</v>
      </c>
      <c r="F162" s="3">
        <f t="shared" si="11"/>
        <v>-6.5523443026846567E-3</v>
      </c>
      <c r="I162" s="3">
        <f>E162+I161</f>
        <v>153140.72300299437</v>
      </c>
    </row>
    <row r="163" spans="1:9" x14ac:dyDescent="0.3">
      <c r="A163" s="1">
        <v>43990</v>
      </c>
      <c r="B163" s="2">
        <v>160</v>
      </c>
      <c r="C163" s="2">
        <f t="shared" si="12"/>
        <v>2.2041199826559246</v>
      </c>
      <c r="D163" s="3">
        <f>$D$2*EXP(-((C163-$G$2)^2)/(2*$H$2))</f>
        <v>1.8249629206412561E-2</v>
      </c>
      <c r="E163" s="3">
        <f t="shared" si="13"/>
        <v>1.8249629206412561E-2</v>
      </c>
      <c r="F163" s="3">
        <f t="shared" si="11"/>
        <v>-5.1349059184052949E-3</v>
      </c>
      <c r="I163" s="3">
        <f>E163+I162</f>
        <v>153140.74125262359</v>
      </c>
    </row>
    <row r="164" spans="1:9" x14ac:dyDescent="0.3">
      <c r="A164" s="1">
        <v>43991</v>
      </c>
      <c r="B164" s="2">
        <v>161</v>
      </c>
      <c r="C164" s="2">
        <f t="shared" si="12"/>
        <v>2.2068258760318495</v>
      </c>
      <c r="D164" s="3">
        <f>$D$2*EXP(-((C164-$G$2)^2)/(2*$H$2))</f>
        <v>1.4229643826179677E-2</v>
      </c>
      <c r="E164" s="3">
        <f t="shared" si="13"/>
        <v>1.4229643826179677E-2</v>
      </c>
      <c r="F164" s="3">
        <f t="shared" si="11"/>
        <v>-4.0199853802328836E-3</v>
      </c>
      <c r="I164" s="3">
        <f>E164+I163</f>
        <v>153140.75548226741</v>
      </c>
    </row>
    <row r="165" spans="1:9" x14ac:dyDescent="0.3">
      <c r="A165" s="1">
        <v>43992</v>
      </c>
      <c r="B165" s="2">
        <v>162</v>
      </c>
      <c r="C165" s="2">
        <f t="shared" si="12"/>
        <v>2.2095150145426308</v>
      </c>
      <c r="D165" s="3">
        <f>$D$2*EXP(-((C165-$G$2)^2)/(2*$H$2))</f>
        <v>1.1085619971659893E-2</v>
      </c>
      <c r="E165" s="3">
        <f t="shared" si="13"/>
        <v>1.1085619971659893E-2</v>
      </c>
      <c r="F165" s="3">
        <f t="shared" si="11"/>
        <v>-3.1440238545197841E-3</v>
      </c>
      <c r="I165" s="3">
        <f>E165+I164</f>
        <v>153140.76656788739</v>
      </c>
    </row>
    <row r="166" spans="1:9" x14ac:dyDescent="0.3">
      <c r="A166" s="1">
        <v>43993</v>
      </c>
      <c r="B166" s="2">
        <v>163</v>
      </c>
      <c r="C166" s="2">
        <f t="shared" si="12"/>
        <v>2.2121876044039577</v>
      </c>
      <c r="D166" s="3">
        <f>$D$2*EXP(-((C166-$G$2)^2)/(2*$H$2))</f>
        <v>8.6290486631643622E-3</v>
      </c>
      <c r="E166" s="3">
        <f t="shared" si="13"/>
        <v>8.6290486631643622E-3</v>
      </c>
      <c r="F166" s="3">
        <f t="shared" si="11"/>
        <v>-2.4565713084955306E-3</v>
      </c>
      <c r="I166" s="3">
        <f>E166+I165</f>
        <v>153140.77519693604</v>
      </c>
    </row>
    <row r="167" spans="1:9" x14ac:dyDescent="0.3">
      <c r="A167" s="1">
        <v>43994</v>
      </c>
      <c r="B167" s="2">
        <v>164</v>
      </c>
      <c r="C167" s="2">
        <f t="shared" si="12"/>
        <v>2.214843848047698</v>
      </c>
      <c r="D167" s="3">
        <f>$D$2*EXP(-((C167-$G$2)^2)/(2*$H$2))</f>
        <v>6.7114065618846643E-3</v>
      </c>
      <c r="E167" s="3">
        <f t="shared" si="13"/>
        <v>6.7114065618846643E-3</v>
      </c>
      <c r="F167" s="3">
        <f t="shared" si="11"/>
        <v>-1.917642101279698E-3</v>
      </c>
      <c r="I167" s="3">
        <f>E167+I166</f>
        <v>153140.78190834261</v>
      </c>
    </row>
    <row r="168" spans="1:9" x14ac:dyDescent="0.3">
      <c r="A168" s="1">
        <v>43995</v>
      </c>
      <c r="B168" s="2">
        <v>165</v>
      </c>
      <c r="C168" s="2">
        <f t="shared" si="12"/>
        <v>2.2174839442139063</v>
      </c>
      <c r="D168" s="3">
        <f>$D$2*EXP(-((C168-$G$2)^2)/(2*$H$2))</f>
        <v>5.215816787575712E-3</v>
      </c>
      <c r="E168" s="3">
        <f t="shared" si="13"/>
        <v>5.215816787575712E-3</v>
      </c>
      <c r="F168" s="3">
        <f t="shared" si="11"/>
        <v>-1.4955897743089523E-3</v>
      </c>
      <c r="I168" s="3">
        <f>E168+I167</f>
        <v>153140.7871241594</v>
      </c>
    </row>
    <row r="169" spans="1:9" x14ac:dyDescent="0.3">
      <c r="A169" s="1">
        <v>43996</v>
      </c>
      <c r="B169" s="2">
        <v>166</v>
      </c>
      <c r="C169" s="2">
        <f t="shared" si="12"/>
        <v>2.220108088040055</v>
      </c>
      <c r="D169" s="3">
        <f>$D$2*EXP(-((C169-$G$2)^2)/(2*$H$2))</f>
        <v>4.0504142726378242E-3</v>
      </c>
      <c r="E169" s="3">
        <f t="shared" si="13"/>
        <v>4.0504142726378242E-3</v>
      </c>
      <c r="F169" s="3">
        <f t="shared" si="11"/>
        <v>-1.1654025149378877E-3</v>
      </c>
      <c r="I169" s="3">
        <f>E169+I168</f>
        <v>153140.79117457368</v>
      </c>
    </row>
    <row r="170" spans="1:9" x14ac:dyDescent="0.3">
      <c r="A170" s="1">
        <v>43997</v>
      </c>
      <c r="B170" s="2">
        <v>167</v>
      </c>
      <c r="C170" s="2">
        <f t="shared" si="12"/>
        <v>2.2227164711475833</v>
      </c>
      <c r="D170" s="3">
        <f>$D$2*EXP(-((C170-$G$2)^2)/(2*$H$2))</f>
        <v>3.1430756236338346E-3</v>
      </c>
      <c r="E170" s="3">
        <f t="shared" si="13"/>
        <v>3.1430756236338346E-3</v>
      </c>
      <c r="F170" s="3">
        <f t="shared" si="11"/>
        <v>-9.0733864900398959E-4</v>
      </c>
      <c r="I170" s="3">
        <f>E170+I169</f>
        <v>153140.7943176493</v>
      </c>
    </row>
    <row r="171" spans="1:9" x14ac:dyDescent="0.3">
      <c r="A171" s="1">
        <v>43998</v>
      </c>
      <c r="B171" s="2">
        <v>168</v>
      </c>
      <c r="C171" s="2">
        <f t="shared" si="12"/>
        <v>2.2253092817258628</v>
      </c>
      <c r="D171" s="3">
        <f>$D$2*EXP(-((C171-$G$2)^2)/(2*$H$2))</f>
        <v>2.4372392742373584E-3</v>
      </c>
      <c r="E171" s="3">
        <f t="shared" si="13"/>
        <v>2.4372392742373584E-3</v>
      </c>
      <c r="F171" s="3">
        <f t="shared" si="11"/>
        <v>-7.0583634939647621E-4</v>
      </c>
      <c r="I171" s="3">
        <f>E171+I170</f>
        <v>153140.79675488858</v>
      </c>
    </row>
    <row r="172" spans="1:9" x14ac:dyDescent="0.3">
      <c r="A172" s="1">
        <v>43999</v>
      </c>
      <c r="B172" s="2">
        <v>169</v>
      </c>
      <c r="C172" s="2">
        <f t="shared" si="12"/>
        <v>2.2278867046136734</v>
      </c>
      <c r="D172" s="3">
        <f>$D$2*EXP(-((C172-$G$2)^2)/(2*$H$2))</f>
        <v>1.888595272523815E-3</v>
      </c>
      <c r="E172" s="3">
        <f t="shared" si="13"/>
        <v>1.888595272523815E-3</v>
      </c>
      <c r="F172" s="3">
        <f t="shared" si="11"/>
        <v>-5.4864400171354341E-4</v>
      </c>
      <c r="I172" s="3">
        <f>E172+I171</f>
        <v>153140.79864348384</v>
      </c>
    </row>
    <row r="173" spans="1:9" x14ac:dyDescent="0.3">
      <c r="A173" s="1">
        <v>44000</v>
      </c>
      <c r="B173" s="2">
        <v>170</v>
      </c>
      <c r="C173" s="2">
        <f t="shared" si="12"/>
        <v>2.2304489213782741</v>
      </c>
      <c r="D173" s="3">
        <f>$D$2*EXP(-((C173-$G$2)^2)/(2*$H$2))</f>
        <v>1.4624675159511306E-3</v>
      </c>
      <c r="E173" s="3">
        <f t="shared" si="13"/>
        <v>1.4624675159511306E-3</v>
      </c>
      <c r="F173" s="3">
        <f t="shared" si="11"/>
        <v>-4.2612775657268438E-4</v>
      </c>
      <c r="I173" s="3">
        <f>E173+I172</f>
        <v>153140.80010595135</v>
      </c>
    </row>
    <row r="174" spans="1:9" x14ac:dyDescent="0.3">
      <c r="A174" s="1">
        <v>44001</v>
      </c>
      <c r="B174" s="2">
        <v>171</v>
      </c>
      <c r="C174" s="2">
        <f t="shared" si="12"/>
        <v>2.2329961103921536</v>
      </c>
      <c r="D174" s="3">
        <f>$D$2*EXP(-((C174-$G$2)^2)/(2*$H$2))</f>
        <v>1.1317464401474017E-3</v>
      </c>
      <c r="E174" s="3">
        <f t="shared" si="13"/>
        <v>1.1317464401474017E-3</v>
      </c>
      <c r="F174" s="3">
        <f t="shared" si="11"/>
        <v>-3.3072107580372893E-4</v>
      </c>
      <c r="I174" s="3">
        <f>E174+I173</f>
        <v>153140.8012376978</v>
      </c>
    </row>
    <row r="175" spans="1:9" x14ac:dyDescent="0.3">
      <c r="A175" s="1">
        <v>44002</v>
      </c>
      <c r="B175" s="2">
        <v>172</v>
      </c>
      <c r="C175" s="2">
        <f t="shared" si="12"/>
        <v>2.2355284469075487</v>
      </c>
      <c r="D175" s="3">
        <f>$D$2*EXP(-((C175-$G$2)^2)/(2*$H$2))</f>
        <v>8.7525859008092495E-4</v>
      </c>
      <c r="E175" s="3">
        <f t="shared" si="13"/>
        <v>8.7525859008092495E-4</v>
      </c>
      <c r="F175" s="3">
        <f t="shared" si="11"/>
        <v>-2.5648785006647675E-4</v>
      </c>
      <c r="I175" s="3">
        <f>E175+I174</f>
        <v>153140.80211295639</v>
      </c>
    </row>
    <row r="176" spans="1:9" x14ac:dyDescent="0.3">
      <c r="A176" s="1">
        <v>44003</v>
      </c>
      <c r="B176" s="2">
        <v>173</v>
      </c>
      <c r="C176" s="2">
        <f t="shared" ref="C176:C196" si="14">LOG(B176-$C$2)</f>
        <v>2.2380461031287955</v>
      </c>
      <c r="D176" s="3">
        <f>$D$2*EXP(-((C176-$G$2)^2)/(2*$H$2))</f>
        <v>6.7648240381238637E-4</v>
      </c>
      <c r="E176" s="3">
        <f t="shared" ref="E176:E196" si="15">IFERROR(D176,0)</f>
        <v>6.7648240381238637E-4</v>
      </c>
      <c r="F176" s="3">
        <f t="shared" si="11"/>
        <v>-1.9877618626853858E-4</v>
      </c>
      <c r="I176" s="3">
        <f>E176+I175</f>
        <v>153140.80278943878</v>
      </c>
    </row>
    <row r="177" spans="1:9" x14ac:dyDescent="0.3">
      <c r="A177" s="1">
        <v>44004</v>
      </c>
      <c r="B177" s="2">
        <v>174</v>
      </c>
      <c r="C177" s="2">
        <f t="shared" si="14"/>
        <v>2.2405492482825999</v>
      </c>
      <c r="D177" s="3">
        <f>$D$2*EXP(-((C177-$G$2)^2)/(2*$H$2))</f>
        <v>5.2253795148776651E-4</v>
      </c>
      <c r="E177" s="3">
        <f t="shared" si="15"/>
        <v>5.2253795148776651E-4</v>
      </c>
      <c r="F177" s="3">
        <f t="shared" si="11"/>
        <v>-1.5394445232461986E-4</v>
      </c>
      <c r="I177" s="3">
        <f>E177+I176</f>
        <v>153140.80331197672</v>
      </c>
    </row>
    <row r="178" spans="1:9" x14ac:dyDescent="0.3">
      <c r="A178" s="1">
        <v>44005</v>
      </c>
      <c r="B178" s="2">
        <v>175</v>
      </c>
      <c r="C178" s="2">
        <f t="shared" si="14"/>
        <v>2.2430380486862944</v>
      </c>
      <c r="D178" s="3">
        <f>$D$2*EXP(-((C178-$G$2)^2)/(2*$H$2))</f>
        <v>4.0339314426506939E-4</v>
      </c>
      <c r="E178" s="3">
        <f t="shared" si="15"/>
        <v>4.0339314426506939E-4</v>
      </c>
      <c r="F178" s="3">
        <f t="shared" si="11"/>
        <v>-1.1914480722269712E-4</v>
      </c>
      <c r="I178" s="3">
        <f>E178+I177</f>
        <v>153140.80371536987</v>
      </c>
    </row>
    <row r="179" spans="1:9" x14ac:dyDescent="0.3">
      <c r="A179" s="1">
        <v>44006</v>
      </c>
      <c r="B179" s="2">
        <v>176</v>
      </c>
      <c r="C179" s="2">
        <f t="shared" si="14"/>
        <v>2.2455126678141499</v>
      </c>
      <c r="D179" s="3">
        <f>$D$2*EXP(-((C179-$G$2)^2)/(2*$H$2))</f>
        <v>3.1124075529822631E-4</v>
      </c>
      <c r="E179" s="3">
        <f t="shared" si="15"/>
        <v>3.1124075529822631E-4</v>
      </c>
      <c r="F179" s="3">
        <f t="shared" si="11"/>
        <v>-9.2152388966843077E-5</v>
      </c>
      <c r="I179" s="3">
        <f>E179+I178</f>
        <v>153140.80402661063</v>
      </c>
    </row>
    <row r="180" spans="1:9" x14ac:dyDescent="0.3">
      <c r="A180" s="1">
        <v>44007</v>
      </c>
      <c r="B180" s="2">
        <v>177</v>
      </c>
      <c r="C180" s="2">
        <f t="shared" si="14"/>
        <v>2.2479732663618068</v>
      </c>
      <c r="D180" s="3">
        <f>$D$2*EXP(-((C180-$G$2)^2)/(2*$H$2))</f>
        <v>2.4001004636823472E-4</v>
      </c>
      <c r="E180" s="3">
        <f t="shared" si="15"/>
        <v>2.4001004636823472E-4</v>
      </c>
      <c r="F180" s="3">
        <f t="shared" si="11"/>
        <v>-7.1230708929991595E-5</v>
      </c>
      <c r="I180" s="3">
        <f>E180+I179</f>
        <v>153140.80426662066</v>
      </c>
    </row>
    <row r="181" spans="1:9" x14ac:dyDescent="0.3">
      <c r="A181" s="1">
        <v>44008</v>
      </c>
      <c r="B181" s="2">
        <v>178</v>
      </c>
      <c r="C181" s="2">
        <f t="shared" si="14"/>
        <v>2.2504200023088941</v>
      </c>
      <c r="D181" s="3">
        <f>$D$2*EXP(-((C181-$G$2)^2)/(2*$H$2))</f>
        <v>1.8498433253214577E-4</v>
      </c>
      <c r="E181" s="3">
        <f t="shared" si="15"/>
        <v>1.8498433253214577E-4</v>
      </c>
      <c r="F181" s="3">
        <f t="shared" si="11"/>
        <v>-5.5025713836088949E-5</v>
      </c>
      <c r="I181" s="3">
        <f>E181+I180</f>
        <v>153140.80445160498</v>
      </c>
    </row>
    <row r="182" spans="1:9" x14ac:dyDescent="0.3">
      <c r="A182" s="1">
        <v>44009</v>
      </c>
      <c r="B182" s="2">
        <v>179</v>
      </c>
      <c r="C182" s="2">
        <f t="shared" si="14"/>
        <v>2.2528530309798933</v>
      </c>
      <c r="D182" s="3">
        <f>$D$2*EXP(-((C182-$G$2)^2)/(2*$H$2))</f>
        <v>1.4250181961484202E-4</v>
      </c>
      <c r="E182" s="3">
        <f t="shared" si="15"/>
        <v>1.4250181961484202E-4</v>
      </c>
      <c r="F182" s="3">
        <f t="shared" si="11"/>
        <v>-4.2482512917303754E-5</v>
      </c>
      <c r="I182" s="3">
        <f>E182+I181</f>
        <v>153140.8045941068</v>
      </c>
    </row>
    <row r="183" spans="1:9" x14ac:dyDescent="0.3">
      <c r="A183" s="1">
        <v>44010</v>
      </c>
      <c r="B183" s="2">
        <v>180</v>
      </c>
      <c r="C183" s="2">
        <f t="shared" si="14"/>
        <v>2.255272505103306</v>
      </c>
      <c r="D183" s="3">
        <f>$D$2*EXP(-((C183-$G$2)^2)/(2*$H$2))</f>
        <v>1.0972182040941762E-4</v>
      </c>
      <c r="E183" s="3">
        <f t="shared" si="15"/>
        <v>1.0972182040941762E-4</v>
      </c>
      <c r="F183" s="3">
        <f t="shared" si="11"/>
        <v>-3.2779999205424394E-5</v>
      </c>
      <c r="I183" s="3">
        <f>E183+I182</f>
        <v>153140.80470382862</v>
      </c>
    </row>
    <row r="184" spans="1:9" x14ac:dyDescent="0.3">
      <c r="A184" s="1">
        <v>44011</v>
      </c>
      <c r="B184" s="2">
        <v>181</v>
      </c>
      <c r="C184" s="2">
        <f t="shared" si="14"/>
        <v>2.2576785748691846</v>
      </c>
      <c r="D184" s="3">
        <f>$D$2*EXP(-((C184-$G$2)^2)/(2*$H$2))</f>
        <v>8.4442241475369393E-5</v>
      </c>
      <c r="E184" s="3">
        <f t="shared" si="15"/>
        <v>8.4442241475369393E-5</v>
      </c>
      <c r="F184" s="3">
        <f t="shared" si="11"/>
        <v>-2.5279578934048229E-5</v>
      </c>
      <c r="I184" s="3">
        <f>E184+I183</f>
        <v>153140.80478827085</v>
      </c>
    </row>
    <row r="185" spans="1:9" x14ac:dyDescent="0.3">
      <c r="A185" s="1">
        <v>44012</v>
      </c>
      <c r="B185" s="2">
        <v>182</v>
      </c>
      <c r="C185" s="2">
        <f t="shared" si="14"/>
        <v>2.2600713879850747</v>
      </c>
      <c r="D185" s="3">
        <f>$D$2*EXP(-((C185-$G$2)^2)/(2*$H$2))</f>
        <v>6.4957232048835179E-5</v>
      </c>
      <c r="E185" s="3">
        <f t="shared" si="15"/>
        <v>6.4957232048835179E-5</v>
      </c>
      <c r="F185" s="3">
        <f t="shared" si="11"/>
        <v>-1.9485009426534213E-5</v>
      </c>
      <c r="I185" s="3">
        <f>E185+I184</f>
        <v>153140.80485322807</v>
      </c>
    </row>
    <row r="186" spans="1:9" x14ac:dyDescent="0.3">
      <c r="A186" s="1">
        <v>44013</v>
      </c>
      <c r="B186" s="2">
        <v>183</v>
      </c>
      <c r="C186" s="2">
        <f t="shared" si="14"/>
        <v>2.2624510897304293</v>
      </c>
      <c r="D186" s="3">
        <f>$D$2*EXP(-((C186-$G$2)^2)/(2*$H$2))</f>
        <v>4.9946259538291336E-5</v>
      </c>
      <c r="E186" s="3">
        <f t="shared" si="15"/>
        <v>4.9946259538291336E-5</v>
      </c>
      <c r="F186" s="3">
        <f t="shared" si="11"/>
        <v>-1.5010972510543843E-5</v>
      </c>
      <c r="I186" s="3">
        <f>E186+I185</f>
        <v>153140.80490317431</v>
      </c>
    </row>
    <row r="187" spans="1:9" x14ac:dyDescent="0.3">
      <c r="A187" s="1">
        <v>44014</v>
      </c>
      <c r="B187" s="2">
        <v>184</v>
      </c>
      <c r="C187" s="2">
        <f t="shared" si="14"/>
        <v>2.2648178230095364</v>
      </c>
      <c r="D187" s="3">
        <f>$D$2*EXP(-((C187-$G$2)^2)/(2*$H$2))</f>
        <v>3.8387750549164523E-5</v>
      </c>
      <c r="E187" s="3">
        <f t="shared" si="15"/>
        <v>3.8387750549164523E-5</v>
      </c>
      <c r="F187" s="3">
        <f t="shared" si="11"/>
        <v>-1.1558508989126813E-5</v>
      </c>
      <c r="I187" s="3">
        <f>E187+I186</f>
        <v>153140.80494156206</v>
      </c>
    </row>
    <row r="188" spans="1:9" x14ac:dyDescent="0.3">
      <c r="A188" s="1">
        <v>44015</v>
      </c>
      <c r="B188" s="2">
        <v>185</v>
      </c>
      <c r="C188" s="2">
        <f t="shared" si="14"/>
        <v>2.2671717284030137</v>
      </c>
      <c r="D188" s="3">
        <f>$D$2*EXP(-((C188-$G$2)^2)/(2*$H$2))</f>
        <v>2.94919149956362E-5</v>
      </c>
      <c r="E188" s="3">
        <f t="shared" si="15"/>
        <v>2.94919149956362E-5</v>
      </c>
      <c r="F188" s="3">
        <f t="shared" si="11"/>
        <v>-8.8958355535283225E-6</v>
      </c>
      <c r="I188" s="3">
        <f>E188+I187</f>
        <v>153140.80497105396</v>
      </c>
    </row>
    <row r="189" spans="1:9" x14ac:dyDescent="0.3">
      <c r="A189" s="1">
        <v>44016</v>
      </c>
      <c r="B189" s="2">
        <v>186</v>
      </c>
      <c r="C189" s="2">
        <f t="shared" si="14"/>
        <v>2.2695129442179165</v>
      </c>
      <c r="D189" s="3">
        <f>$D$2*EXP(-((C189-$G$2)^2)/(2*$H$2))</f>
        <v>2.2648535635456403E-5</v>
      </c>
      <c r="E189" s="3">
        <f t="shared" si="15"/>
        <v>2.2648535635456403E-5</v>
      </c>
      <c r="F189" s="3">
        <f t="shared" si="11"/>
        <v>-6.8433793601797972E-6</v>
      </c>
      <c r="I189" s="3">
        <f>E189+I188</f>
        <v>153140.80499370251</v>
      </c>
    </row>
    <row r="190" spans="1:9" x14ac:dyDescent="0.3">
      <c r="A190" s="1">
        <v>44017</v>
      </c>
      <c r="B190" s="2">
        <v>187</v>
      </c>
      <c r="C190" s="2">
        <f t="shared" si="14"/>
        <v>2.271841606536499</v>
      </c>
      <c r="D190" s="3">
        <f>$D$2*EXP(-((C190-$G$2)^2)/(2*$H$2))</f>
        <v>1.7386421718314342E-5</v>
      </c>
      <c r="E190" s="3">
        <f t="shared" si="15"/>
        <v>1.7386421718314342E-5</v>
      </c>
      <c r="F190" s="3">
        <f t="shared" si="11"/>
        <v>-5.2621139171420614E-6</v>
      </c>
      <c r="I190" s="3">
        <f>E190+I189</f>
        <v>153140.80501108893</v>
      </c>
    </row>
    <row r="191" spans="1:9" x14ac:dyDescent="0.3">
      <c r="A191" s="1">
        <v>44018</v>
      </c>
      <c r="B191" s="2">
        <v>188</v>
      </c>
      <c r="C191" s="2">
        <f t="shared" si="14"/>
        <v>2.27415784926368</v>
      </c>
      <c r="D191" s="3">
        <f>$D$2*EXP(-((C191-$G$2)^2)/(2*$H$2))</f>
        <v>1.3341945447084857E-5</v>
      </c>
      <c r="E191" s="3">
        <f t="shared" si="15"/>
        <v>1.3341945447084857E-5</v>
      </c>
      <c r="F191" s="3">
        <f t="shared" si="11"/>
        <v>-4.0444762712294849E-6</v>
      </c>
      <c r="I191" s="3">
        <f>E191+I190</f>
        <v>153140.80502443088</v>
      </c>
    </row>
    <row r="192" spans="1:9" x14ac:dyDescent="0.3">
      <c r="A192" s="1">
        <v>44019</v>
      </c>
      <c r="B192" s="2">
        <v>189</v>
      </c>
      <c r="C192" s="2">
        <f t="shared" si="14"/>
        <v>2.2764618041732443</v>
      </c>
      <c r="D192" s="3">
        <f>$D$2*EXP(-((C192-$G$2)^2)/(2*$H$2))</f>
        <v>1.0234644999160646E-5</v>
      </c>
      <c r="E192" s="3">
        <f t="shared" si="15"/>
        <v>1.0234644999160646E-5</v>
      </c>
      <c r="F192" s="3">
        <f t="shared" si="11"/>
        <v>-3.1073004479242107E-6</v>
      </c>
      <c r="I192" s="3">
        <f>E192+I191</f>
        <v>153140.80503466554</v>
      </c>
    </row>
    <row r="193" spans="1:9" x14ac:dyDescent="0.3">
      <c r="A193" s="1">
        <v>44020</v>
      </c>
      <c r="B193" s="2">
        <v>190</v>
      </c>
      <c r="C193" s="2">
        <f t="shared" si="14"/>
        <v>2.2787536009528289</v>
      </c>
      <c r="D193" s="3">
        <f>$D$2*EXP(-((C193-$G$2)^2)/(2*$H$2))</f>
        <v>7.8483207745541256E-6</v>
      </c>
      <c r="E193" s="3">
        <f t="shared" si="15"/>
        <v>7.8483207745541256E-6</v>
      </c>
      <c r="F193" s="3">
        <f t="shared" si="11"/>
        <v>-2.3863242246065206E-6</v>
      </c>
      <c r="I193" s="3">
        <f>E193+I192</f>
        <v>153140.80504251385</v>
      </c>
    </row>
    <row r="194" spans="1:9" x14ac:dyDescent="0.3">
      <c r="A194" s="1">
        <v>44021</v>
      </c>
      <c r="B194" s="2">
        <v>191</v>
      </c>
      <c r="C194" s="2">
        <f t="shared" si="14"/>
        <v>2.2810333672477277</v>
      </c>
      <c r="D194" s="3">
        <f>$D$2*EXP(-((C194-$G$2)^2)/(2*$H$2))</f>
        <v>6.0163983339826365E-6</v>
      </c>
      <c r="E194" s="3">
        <f t="shared" si="15"/>
        <v>6.0163983339826365E-6</v>
      </c>
      <c r="F194" s="3">
        <f t="shared" si="11"/>
        <v>-1.8319224405714892E-6</v>
      </c>
      <c r="I194" s="3">
        <f>E194+I193</f>
        <v>153140.80504853025</v>
      </c>
    </row>
    <row r="195" spans="1:9" x14ac:dyDescent="0.3">
      <c r="A195" s="1">
        <v>44022</v>
      </c>
      <c r="B195" s="2">
        <v>192</v>
      </c>
      <c r="C195" s="2">
        <f t="shared" si="14"/>
        <v>2.2833012287035497</v>
      </c>
      <c r="D195" s="3">
        <f>$D$2*EXP(-((C195-$G$2)^2)/(2*$H$2))</f>
        <v>4.6106027292057388E-6</v>
      </c>
      <c r="E195" s="3">
        <f t="shared" si="15"/>
        <v>4.6106027292057388E-6</v>
      </c>
      <c r="F195" s="3">
        <f t="shared" si="11"/>
        <v>-1.4057956047768977E-6</v>
      </c>
      <c r="I195" s="3">
        <f>E195+I194</f>
        <v>153140.80505314085</v>
      </c>
    </row>
    <row r="196" spans="1:9" x14ac:dyDescent="0.3">
      <c r="A196" s="1">
        <v>44023</v>
      </c>
      <c r="B196" s="2">
        <v>193</v>
      </c>
      <c r="C196" s="2">
        <f t="shared" si="14"/>
        <v>2.2855573090077739</v>
      </c>
      <c r="D196" s="3">
        <f>$D$2*EXP(-((C196-$G$2)^2)/(2*$H$2))</f>
        <v>3.5322008489550215E-6</v>
      </c>
      <c r="E196" s="3">
        <f t="shared" si="15"/>
        <v>3.5322008489550215E-6</v>
      </c>
      <c r="F196" s="3">
        <f t="shared" si="11"/>
        <v>-1.0784018802507173E-6</v>
      </c>
      <c r="I196" s="3">
        <f>E196+I195</f>
        <v>153140.80505667304</v>
      </c>
    </row>
    <row r="197" spans="1:9" x14ac:dyDescent="0.3">
      <c r="A197" s="1">
        <v>44024</v>
      </c>
      <c r="B197" s="2">
        <v>194</v>
      </c>
      <c r="C197" s="2">
        <f t="shared" ref="C197:C260" si="16">LOG(B197-$C$2)</f>
        <v>2.287801729930226</v>
      </c>
      <c r="D197" s="3">
        <f>$D$2*EXP(-((C197-$G$2)^2)/(2*$H$2))</f>
        <v>2.705233811765785E-6</v>
      </c>
      <c r="E197" s="3">
        <f t="shared" ref="E197:E260" si="17">IFERROR(D197,0)</f>
        <v>2.705233811765785E-6</v>
      </c>
      <c r="F197" s="3">
        <f t="shared" si="11"/>
        <v>-8.2696703718923653E-7</v>
      </c>
      <c r="I197" s="3">
        <f>E197+I196</f>
        <v>153140.80505937827</v>
      </c>
    </row>
    <row r="198" spans="1:9" x14ac:dyDescent="0.3">
      <c r="A198" s="1">
        <v>44025</v>
      </c>
      <c r="B198" s="2">
        <v>195</v>
      </c>
      <c r="C198" s="2">
        <f t="shared" si="16"/>
        <v>2.2900346113625178</v>
      </c>
      <c r="D198" s="3">
        <f>$D$2*EXP(-((C198-$G$2)^2)/(2*$H$2))</f>
        <v>2.0712904146395358E-6</v>
      </c>
      <c r="E198" s="3">
        <f t="shared" si="17"/>
        <v>2.0712904146395358E-6</v>
      </c>
      <c r="F198" s="3">
        <f t="shared" ref="F198:F261" si="18">E198-E197</f>
        <v>-6.3394339712624916E-7</v>
      </c>
      <c r="I198" s="3">
        <f>E198+I197</f>
        <v>153140.80506144956</v>
      </c>
    </row>
    <row r="199" spans="1:9" x14ac:dyDescent="0.3">
      <c r="A199" s="1">
        <v>44026</v>
      </c>
      <c r="B199" s="2">
        <v>196</v>
      </c>
      <c r="C199" s="2">
        <f t="shared" si="16"/>
        <v>2.2922560713564759</v>
      </c>
      <c r="D199" s="3">
        <f>$D$2*EXP(-((C199-$G$2)^2)/(2*$H$2))</f>
        <v>1.5854731226217887E-6</v>
      </c>
      <c r="E199" s="3">
        <f t="shared" si="17"/>
        <v>1.5854731226217887E-6</v>
      </c>
      <c r="F199" s="3">
        <f t="shared" si="18"/>
        <v>-4.8581729201774716E-7</v>
      </c>
      <c r="I199" s="3">
        <f>E199+I198</f>
        <v>153140.80506303502</v>
      </c>
    </row>
    <row r="200" spans="1:9" x14ac:dyDescent="0.3">
      <c r="A200" s="1">
        <v>44027</v>
      </c>
      <c r="B200" s="2">
        <v>197</v>
      </c>
      <c r="C200" s="2">
        <f t="shared" si="16"/>
        <v>2.2944662261615929</v>
      </c>
      <c r="D200" s="3">
        <f>$D$2*EXP(-((C200-$G$2)^2)/(2*$H$2))</f>
        <v>1.2132862861016585E-6</v>
      </c>
      <c r="E200" s="3">
        <f t="shared" si="17"/>
        <v>1.2132862861016585E-6</v>
      </c>
      <c r="F200" s="3">
        <f t="shared" si="18"/>
        <v>-3.7218683652013023E-7</v>
      </c>
      <c r="I200" s="3">
        <f>E200+I199</f>
        <v>153140.8050642483</v>
      </c>
    </row>
    <row r="201" spans="1:9" x14ac:dyDescent="0.3">
      <c r="A201" s="1">
        <v>44028</v>
      </c>
      <c r="B201" s="2">
        <v>198</v>
      </c>
      <c r="C201" s="2">
        <f t="shared" si="16"/>
        <v>2.2966651902615309</v>
      </c>
      <c r="D201" s="3">
        <f>$D$2*EXP(-((C201-$G$2)^2)/(2*$H$2))</f>
        <v>9.2823708449614702E-7</v>
      </c>
      <c r="E201" s="3">
        <f t="shared" si="17"/>
        <v>9.2823708449614702E-7</v>
      </c>
      <c r="F201" s="3">
        <f t="shared" si="18"/>
        <v>-2.8504920160551144E-7</v>
      </c>
      <c r="I201" s="3">
        <f>E201+I200</f>
        <v>153140.80506517654</v>
      </c>
    </row>
    <row r="202" spans="1:9" x14ac:dyDescent="0.3">
      <c r="A202" s="1">
        <v>44029</v>
      </c>
      <c r="B202" s="2">
        <v>199</v>
      </c>
      <c r="C202" s="2">
        <f t="shared" si="16"/>
        <v>2.2988530764097068</v>
      </c>
      <c r="D202" s="3">
        <f>$D$2*EXP(-((C202-$G$2)^2)/(2*$H$2))</f>
        <v>7.0998694390404848E-7</v>
      </c>
      <c r="E202" s="3">
        <f t="shared" si="17"/>
        <v>7.0998694390404848E-7</v>
      </c>
      <c r="F202" s="3">
        <f t="shared" si="18"/>
        <v>-2.1825014059209855E-7</v>
      </c>
      <c r="I202" s="3">
        <f>E202+I201</f>
        <v>153140.80506588652</v>
      </c>
    </row>
    <row r="203" spans="1:9" x14ac:dyDescent="0.3">
      <c r="A203" s="1">
        <v>44030</v>
      </c>
      <c r="B203" s="2">
        <v>200</v>
      </c>
      <c r="C203" s="2">
        <f t="shared" si="16"/>
        <v>2.3010299956639813</v>
      </c>
      <c r="D203" s="3">
        <f>$D$2*EXP(-((C203-$G$2)^2)/(2*$H$2))</f>
        <v>5.4292785722317281E-7</v>
      </c>
      <c r="E203" s="3">
        <f t="shared" si="17"/>
        <v>5.4292785722317281E-7</v>
      </c>
      <c r="F203" s="3">
        <f t="shared" si="18"/>
        <v>-1.6705908668087566E-7</v>
      </c>
      <c r="I203" s="3">
        <f>E203+I202</f>
        <v>153140.80506642946</v>
      </c>
    </row>
    <row r="204" spans="1:9" x14ac:dyDescent="0.3">
      <c r="A204" s="1">
        <v>44031</v>
      </c>
      <c r="B204" s="2">
        <v>201</v>
      </c>
      <c r="C204" s="2">
        <f t="shared" si="16"/>
        <v>2.3031960574204891</v>
      </c>
      <c r="D204" s="3">
        <f>$D$2*EXP(-((C204-$G$2)^2)/(2*$H$2))</f>
        <v>4.1508648933589003E-7</v>
      </c>
      <c r="E204" s="3">
        <f t="shared" si="17"/>
        <v>4.1508648933589003E-7</v>
      </c>
      <c r="F204" s="3">
        <f t="shared" si="18"/>
        <v>-1.2784136788728278E-7</v>
      </c>
      <c r="I204" s="3">
        <f>E204+I203</f>
        <v>153140.80506684454</v>
      </c>
    </row>
    <row r="205" spans="1:9" x14ac:dyDescent="0.3">
      <c r="A205" s="1">
        <v>44032</v>
      </c>
      <c r="B205" s="2">
        <v>202</v>
      </c>
      <c r="C205" s="2">
        <f t="shared" si="16"/>
        <v>2.3053513694466239</v>
      </c>
      <c r="D205" s="3">
        <f>$D$2*EXP(-((C205-$G$2)^2)/(2*$H$2))</f>
        <v>3.172810055617876E-7</v>
      </c>
      <c r="E205" s="3">
        <f t="shared" si="17"/>
        <v>3.172810055617876E-7</v>
      </c>
      <c r="F205" s="3">
        <f t="shared" si="18"/>
        <v>-9.7805483774102431E-8</v>
      </c>
      <c r="I205" s="3">
        <f>E205+I204</f>
        <v>153140.80506716183</v>
      </c>
    </row>
    <row r="206" spans="1:9" x14ac:dyDescent="0.3">
      <c r="A206" s="1">
        <v>44033</v>
      </c>
      <c r="B206" s="2">
        <v>203</v>
      </c>
      <c r="C206" s="2">
        <f t="shared" si="16"/>
        <v>2.307496037913213</v>
      </c>
      <c r="D206" s="3">
        <f>$D$2*EXP(-((C206-$G$2)^2)/(2*$H$2))</f>
        <v>2.4247264490339148E-7</v>
      </c>
      <c r="E206" s="3">
        <f t="shared" si="17"/>
        <v>2.4247264490339148E-7</v>
      </c>
      <c r="F206" s="3">
        <f t="shared" si="18"/>
        <v>-7.4808360658396115E-8</v>
      </c>
      <c r="I206" s="3">
        <f>E206+I205</f>
        <v>153140.80506740429</v>
      </c>
    </row>
    <row r="207" spans="1:9" x14ac:dyDescent="0.3">
      <c r="A207" s="1">
        <v>44034</v>
      </c>
      <c r="B207" s="2">
        <v>204</v>
      </c>
      <c r="C207" s="2">
        <f t="shared" si="16"/>
        <v>2.3096301674258988</v>
      </c>
      <c r="D207" s="3">
        <f>$D$2*EXP(-((C207-$G$2)^2)/(2*$H$2))</f>
        <v>1.8526728223309119E-7</v>
      </c>
      <c r="E207" s="3">
        <f t="shared" si="17"/>
        <v>1.8526728223309119E-7</v>
      </c>
      <c r="F207" s="3">
        <f t="shared" si="18"/>
        <v>-5.7205362670300295E-8</v>
      </c>
      <c r="I207" s="3">
        <f>E207+I206</f>
        <v>153140.80506758956</v>
      </c>
    </row>
    <row r="208" spans="1:9" x14ac:dyDescent="0.3">
      <c r="A208" s="1">
        <v>44035</v>
      </c>
      <c r="B208" s="2">
        <v>205</v>
      </c>
      <c r="C208" s="2">
        <f t="shared" si="16"/>
        <v>2.3117538610557542</v>
      </c>
      <c r="D208" s="3">
        <f>$D$2*EXP(-((C208-$G$2)^2)/(2*$H$2))</f>
        <v>1.4153245095128978E-7</v>
      </c>
      <c r="E208" s="3">
        <f t="shared" si="17"/>
        <v>1.4153245095128978E-7</v>
      </c>
      <c r="F208" s="3">
        <f t="shared" si="18"/>
        <v>-4.3734831281801413E-8</v>
      </c>
      <c r="I208" s="3">
        <f>E208+I207</f>
        <v>153140.8050677311</v>
      </c>
    </row>
    <row r="209" spans="1:9" x14ac:dyDescent="0.3">
      <c r="A209" s="1">
        <v>44036</v>
      </c>
      <c r="B209" s="2">
        <v>206</v>
      </c>
      <c r="C209" s="2">
        <f t="shared" si="16"/>
        <v>2.3138672203691533</v>
      </c>
      <c r="D209" s="3">
        <f>$D$2*EXP(-((C209-$G$2)^2)/(2*$H$2))</f>
        <v>1.0810320304451465E-7</v>
      </c>
      <c r="E209" s="3">
        <f t="shared" si="17"/>
        <v>1.0810320304451465E-7</v>
      </c>
      <c r="F209" s="3">
        <f t="shared" si="18"/>
        <v>-3.3429247906775131E-8</v>
      </c>
      <c r="I209" s="3">
        <f>E209+I208</f>
        <v>153140.80506783919</v>
      </c>
    </row>
    <row r="210" spans="1:9" x14ac:dyDescent="0.3">
      <c r="A210" s="1">
        <v>44037</v>
      </c>
      <c r="B210" s="2">
        <v>207</v>
      </c>
      <c r="C210" s="2">
        <f t="shared" si="16"/>
        <v>2.3159703454569178</v>
      </c>
      <c r="D210" s="3">
        <f>$D$2*EXP(-((C210-$G$2)^2)/(2*$H$2))</f>
        <v>8.2556290154457617E-8</v>
      </c>
      <c r="E210" s="3">
        <f t="shared" si="17"/>
        <v>8.2556290154457617E-8</v>
      </c>
      <c r="F210" s="3">
        <f t="shared" si="18"/>
        <v>-2.5546912890057028E-8</v>
      </c>
      <c r="I210" s="3">
        <f>E210+I209</f>
        <v>153140.80506792176</v>
      </c>
    </row>
    <row r="211" spans="1:9" x14ac:dyDescent="0.3">
      <c r="A211" s="1">
        <v>44038</v>
      </c>
      <c r="B211" s="2">
        <v>208</v>
      </c>
      <c r="C211" s="2">
        <f t="shared" si="16"/>
        <v>2.3180633349627615</v>
      </c>
      <c r="D211" s="3">
        <f>$D$2*EXP(-((C211-$G$2)^2)/(2*$H$2))</f>
        <v>6.3036863587185437E-8</v>
      </c>
      <c r="E211" s="3">
        <f t="shared" si="17"/>
        <v>6.3036863587185437E-8</v>
      </c>
      <c r="F211" s="3">
        <f t="shared" si="18"/>
        <v>-1.951942656727218E-8</v>
      </c>
      <c r="I211" s="3">
        <f>E211+I210</f>
        <v>153140.80506798479</v>
      </c>
    </row>
    <row r="212" spans="1:9" x14ac:dyDescent="0.3">
      <c r="A212" s="1">
        <v>44039</v>
      </c>
      <c r="B212" s="2">
        <v>209</v>
      </c>
      <c r="C212" s="2">
        <f t="shared" si="16"/>
        <v>2.3201462861110542</v>
      </c>
      <c r="D212" s="3">
        <f>$D$2*EXP(-((C212-$G$2)^2)/(2*$H$2))</f>
        <v>4.8125528447803574E-8</v>
      </c>
      <c r="E212" s="3">
        <f t="shared" si="17"/>
        <v>4.8125528447803574E-8</v>
      </c>
      <c r="F212" s="3">
        <f t="shared" si="18"/>
        <v>-1.4911335139381863E-8</v>
      </c>
      <c r="I212" s="3">
        <f>E212+I211</f>
        <v>153140.80506803293</v>
      </c>
    </row>
    <row r="213" spans="1:9" x14ac:dyDescent="0.3">
      <c r="A213" s="1">
        <v>44040</v>
      </c>
      <c r="B213" s="2">
        <v>210</v>
      </c>
      <c r="C213" s="2">
        <f t="shared" si="16"/>
        <v>2.3222192947339191</v>
      </c>
      <c r="D213" s="3">
        <f>$D$2*EXP(-((C213-$G$2)^2)/(2*$H$2))</f>
        <v>3.6736391740222921E-8</v>
      </c>
      <c r="E213" s="3">
        <f t="shared" si="17"/>
        <v>3.6736391740222921E-8</v>
      </c>
      <c r="F213" s="3">
        <f t="shared" si="18"/>
        <v>-1.1389136707580653E-8</v>
      </c>
      <c r="I213" s="3">
        <f>E213+I212</f>
        <v>153140.80506806966</v>
      </c>
    </row>
    <row r="214" spans="1:9" x14ac:dyDescent="0.3">
      <c r="A214" s="1">
        <v>44041</v>
      </c>
      <c r="B214" s="2">
        <v>211</v>
      </c>
      <c r="C214" s="2">
        <f t="shared" si="16"/>
        <v>2.3242824552976926</v>
      </c>
      <c r="D214" s="3">
        <f>$D$2*EXP(-((C214-$G$2)^2)/(2*$H$2))</f>
        <v>2.8038905716108305E-8</v>
      </c>
      <c r="E214" s="3">
        <f t="shared" si="17"/>
        <v>2.8038905716108305E-8</v>
      </c>
      <c r="F214" s="3">
        <f t="shared" si="18"/>
        <v>-8.6974860241146155E-9</v>
      </c>
      <c r="I214" s="3">
        <f>E214+I213</f>
        <v>153140.80506809769</v>
      </c>
    </row>
    <row r="215" spans="1:9" x14ac:dyDescent="0.3">
      <c r="A215" s="1">
        <v>44042</v>
      </c>
      <c r="B215" s="2">
        <v>212</v>
      </c>
      <c r="C215" s="2">
        <f t="shared" si="16"/>
        <v>2.3263358609287512</v>
      </c>
      <c r="D215" s="3">
        <f>$D$2*EXP(-((C215-$G$2)^2)/(2*$H$2))</f>
        <v>2.1397972613443116E-8</v>
      </c>
      <c r="E215" s="3">
        <f t="shared" si="17"/>
        <v>2.1397972613443116E-8</v>
      </c>
      <c r="F215" s="3">
        <f t="shared" si="18"/>
        <v>-6.6409331026651891E-9</v>
      </c>
      <c r="I215" s="3">
        <f>E215+I214</f>
        <v>153140.80506811908</v>
      </c>
    </row>
    <row r="216" spans="1:9" x14ac:dyDescent="0.3">
      <c r="A216" s="1">
        <v>44043</v>
      </c>
      <c r="B216" s="2">
        <v>213</v>
      </c>
      <c r="C216" s="2">
        <f t="shared" si="16"/>
        <v>2.3283796034387376</v>
      </c>
      <c r="D216" s="3">
        <f>$D$2*EXP(-((C216-$G$2)^2)/(2*$H$2))</f>
        <v>1.6328058622228697E-8</v>
      </c>
      <c r="E216" s="3">
        <f t="shared" si="17"/>
        <v>1.6328058622228697E-8</v>
      </c>
      <c r="F216" s="3">
        <f t="shared" si="18"/>
        <v>-5.0699139912144195E-9</v>
      </c>
      <c r="I216" s="3">
        <f>E216+I215</f>
        <v>153140.80506813541</v>
      </c>
    </row>
    <row r="217" spans="1:9" x14ac:dyDescent="0.3">
      <c r="A217" s="1">
        <v>44044</v>
      </c>
      <c r="B217" s="2">
        <v>214</v>
      </c>
      <c r="C217" s="2">
        <f t="shared" si="16"/>
        <v>2.330413773349191</v>
      </c>
      <c r="D217" s="3">
        <f>$D$2*EXP(-((C217-$G$2)^2)/(2*$H$2))</f>
        <v>1.2458051145340877E-8</v>
      </c>
      <c r="E217" s="3">
        <f t="shared" si="17"/>
        <v>1.2458051145340877E-8</v>
      </c>
      <c r="F217" s="3">
        <f t="shared" si="18"/>
        <v>-3.8700074768878193E-9</v>
      </c>
      <c r="I217" s="3">
        <f>E217+I216</f>
        <v>153140.80506814786</v>
      </c>
    </row>
    <row r="218" spans="1:9" x14ac:dyDescent="0.3">
      <c r="A218" s="1">
        <v>44045</v>
      </c>
      <c r="B218" s="2">
        <v>215</v>
      </c>
      <c r="C218" s="2">
        <f t="shared" si="16"/>
        <v>2.3324384599156054</v>
      </c>
      <c r="D218" s="3">
        <f>$D$2*EXP(-((C218-$G$2)^2)/(2*$H$2))</f>
        <v>9.5043519357954386E-9</v>
      </c>
      <c r="E218" s="3">
        <f t="shared" si="17"/>
        <v>9.5043519357954386E-9</v>
      </c>
      <c r="F218" s="3">
        <f t="shared" si="18"/>
        <v>-2.9536992095454389E-9</v>
      </c>
      <c r="I218" s="3">
        <f>E218+I217</f>
        <v>153140.80506815738</v>
      </c>
    </row>
    <row r="219" spans="1:9" x14ac:dyDescent="0.3">
      <c r="A219" s="1">
        <v>44046</v>
      </c>
      <c r="B219" s="2">
        <v>216</v>
      </c>
      <c r="C219" s="2">
        <f t="shared" si="16"/>
        <v>2.3344537511509307</v>
      </c>
      <c r="D219" s="3">
        <f>$D$2*EXP(-((C219-$G$2)^2)/(2*$H$2))</f>
        <v>7.2502817978307404E-9</v>
      </c>
      <c r="E219" s="3">
        <f t="shared" si="17"/>
        <v>7.2502817978307404E-9</v>
      </c>
      <c r="F219" s="3">
        <f t="shared" si="18"/>
        <v>-2.2540701379646982E-9</v>
      </c>
      <c r="I219" s="3">
        <f>E219+I218</f>
        <v>153140.80506816463</v>
      </c>
    </row>
    <row r="220" spans="1:9" x14ac:dyDescent="0.3">
      <c r="A220" s="1">
        <v>44047</v>
      </c>
      <c r="B220" s="2">
        <v>217</v>
      </c>
      <c r="C220" s="2">
        <f t="shared" si="16"/>
        <v>2.3364597338485296</v>
      </c>
      <c r="D220" s="3">
        <f>$D$2*EXP(-((C220-$G$2)^2)/(2*$H$2))</f>
        <v>5.5303206019401118E-9</v>
      </c>
      <c r="E220" s="3">
        <f t="shared" si="17"/>
        <v>5.5303206019401118E-9</v>
      </c>
      <c r="F220" s="3">
        <f t="shared" si="18"/>
        <v>-1.7199611958906286E-9</v>
      </c>
      <c r="I220" s="3">
        <f>E220+I219</f>
        <v>153140.80506817016</v>
      </c>
    </row>
    <row r="221" spans="1:9" x14ac:dyDescent="0.3">
      <c r="A221" s="1">
        <v>44048</v>
      </c>
      <c r="B221" s="2">
        <v>218</v>
      </c>
      <c r="C221" s="2">
        <f t="shared" si="16"/>
        <v>2.3384564936046046</v>
      </c>
      <c r="D221" s="3">
        <f>$D$2*EXP(-((C221-$G$2)^2)/(2*$H$2))</f>
        <v>4.2180505110309809E-9</v>
      </c>
      <c r="E221" s="3">
        <f t="shared" si="17"/>
        <v>4.2180505110309809E-9</v>
      </c>
      <c r="F221" s="3">
        <f t="shared" si="18"/>
        <v>-1.3122700909091309E-9</v>
      </c>
      <c r="I221" s="3">
        <f>E221+I220</f>
        <v>153140.80506817438</v>
      </c>
    </row>
    <row r="222" spans="1:9" x14ac:dyDescent="0.3">
      <c r="A222" s="1">
        <v>44049</v>
      </c>
      <c r="B222" s="2">
        <v>219</v>
      </c>
      <c r="C222" s="2">
        <f t="shared" si="16"/>
        <v>2.3404441148401185</v>
      </c>
      <c r="D222" s="3">
        <f>$D$2*EXP(-((C222-$G$2)^2)/(2*$H$2))</f>
        <v>3.2169345376191384E-9</v>
      </c>
      <c r="E222" s="3">
        <f t="shared" si="17"/>
        <v>3.2169345376191384E-9</v>
      </c>
      <c r="F222" s="3">
        <f t="shared" si="18"/>
        <v>-1.0011159734118425E-9</v>
      </c>
      <c r="I222" s="3">
        <f>E222+I221</f>
        <v>153140.80506817761</v>
      </c>
    </row>
    <row r="223" spans="1:9" x14ac:dyDescent="0.3">
      <c r="A223" s="1">
        <v>44050</v>
      </c>
      <c r="B223" s="2">
        <v>220</v>
      </c>
      <c r="C223" s="2">
        <f t="shared" si="16"/>
        <v>2.3424226808222062</v>
      </c>
      <c r="D223" s="3">
        <f>$D$2*EXP(-((C223-$G$2)^2)/(2*$H$2))</f>
        <v>2.453265331448707E-9</v>
      </c>
      <c r="E223" s="3">
        <f t="shared" si="17"/>
        <v>2.453265331448707E-9</v>
      </c>
      <c r="F223" s="3">
        <f t="shared" si="18"/>
        <v>-7.6366920617043139E-10</v>
      </c>
      <c r="I223" s="3">
        <f>E223+I222</f>
        <v>153140.80506818005</v>
      </c>
    </row>
    <row r="224" spans="1:9" x14ac:dyDescent="0.3">
      <c r="A224" s="1">
        <v>44051</v>
      </c>
      <c r="B224" s="2">
        <v>221</v>
      </c>
      <c r="C224" s="2">
        <f t="shared" si="16"/>
        <v>2.3443922736851106</v>
      </c>
      <c r="D224" s="3">
        <f>$D$2*EXP(-((C224-$G$2)^2)/(2*$H$2))</f>
        <v>1.8707746619167915E-9</v>
      </c>
      <c r="E224" s="3">
        <f t="shared" si="17"/>
        <v>1.8707746619167915E-9</v>
      </c>
      <c r="F224" s="3">
        <f t="shared" si="18"/>
        <v>-5.8249066953191546E-10</v>
      </c>
      <c r="I224" s="3">
        <f>E224+I223</f>
        <v>153140.80506818191</v>
      </c>
    </row>
    <row r="225" spans="1:9" x14ac:dyDescent="0.3">
      <c r="A225" s="1">
        <v>44052</v>
      </c>
      <c r="B225" s="2">
        <v>222</v>
      </c>
      <c r="C225" s="2">
        <f t="shared" si="16"/>
        <v>2.3463529744506388</v>
      </c>
      <c r="D225" s="3">
        <f>$D$2*EXP(-((C225-$G$2)^2)/(2*$H$2))</f>
        <v>1.4265133597018946E-9</v>
      </c>
      <c r="E225" s="3">
        <f t="shared" si="17"/>
        <v>1.4265133597018946E-9</v>
      </c>
      <c r="F225" s="3">
        <f t="shared" si="18"/>
        <v>-4.4426130221489694E-10</v>
      </c>
      <c r="I225" s="3">
        <f>E225+I224</f>
        <v>153140.80506818334</v>
      </c>
    </row>
    <row r="226" spans="1:9" x14ac:dyDescent="0.3">
      <c r="A226" s="1">
        <v>44053</v>
      </c>
      <c r="B226" s="2">
        <v>223</v>
      </c>
      <c r="C226" s="2">
        <f t="shared" si="16"/>
        <v>2.3483048630481607</v>
      </c>
      <c r="D226" s="3">
        <f>$D$2*EXP(-((C226-$G$2)^2)/(2*$H$2))</f>
        <v>1.0877029387059067E-9</v>
      </c>
      <c r="E226" s="3">
        <f t="shared" si="17"/>
        <v>1.0877029387059067E-9</v>
      </c>
      <c r="F226" s="3">
        <f t="shared" si="18"/>
        <v>-3.3881042099598791E-10</v>
      </c>
      <c r="I226" s="3">
        <f>E226+I225</f>
        <v>153140.80506818442</v>
      </c>
    </row>
    <row r="227" spans="1:9" x14ac:dyDescent="0.3">
      <c r="A227" s="1">
        <v>44054</v>
      </c>
      <c r="B227" s="2">
        <v>224</v>
      </c>
      <c r="C227" s="2">
        <f t="shared" si="16"/>
        <v>2.3502480183341627</v>
      </c>
      <c r="D227" s="3">
        <f>$D$2*EXP(-((C227-$G$2)^2)/(2*$H$2))</f>
        <v>8.2933020741538895E-10</v>
      </c>
      <c r="E227" s="3">
        <f t="shared" si="17"/>
        <v>8.2933020741538895E-10</v>
      </c>
      <c r="F227" s="3">
        <f t="shared" si="18"/>
        <v>-2.5837273129051774E-10</v>
      </c>
      <c r="I227" s="3">
        <f>E227+I226</f>
        <v>153140.80506818523</v>
      </c>
    </row>
    <row r="228" spans="1:9" x14ac:dyDescent="0.3">
      <c r="A228" s="1">
        <v>44055</v>
      </c>
      <c r="B228" s="2">
        <v>225</v>
      </c>
      <c r="C228" s="2">
        <f t="shared" si="16"/>
        <v>2.3521825181113627</v>
      </c>
      <c r="D228" s="3">
        <f>$D$2*EXP(-((C228-$G$2)^2)/(2*$H$2))</f>
        <v>6.3230987332520806E-10</v>
      </c>
      <c r="E228" s="3">
        <f t="shared" si="17"/>
        <v>6.3230987332520806E-10</v>
      </c>
      <c r="F228" s="3">
        <f t="shared" si="18"/>
        <v>-1.9702033409018089E-10</v>
      </c>
      <c r="I228" s="3">
        <f>E228+I227</f>
        <v>153140.80506818587</v>
      </c>
    </row>
    <row r="229" spans="1:9" x14ac:dyDescent="0.3">
      <c r="A229" s="1">
        <v>44056</v>
      </c>
      <c r="B229" s="2">
        <v>226</v>
      </c>
      <c r="C229" s="2">
        <f t="shared" si="16"/>
        <v>2.3541084391474008</v>
      </c>
      <c r="D229" s="3">
        <f>$D$2*EXP(-((C229-$G$2)^2)/(2*$H$2))</f>
        <v>4.820812666951951E-10</v>
      </c>
      <c r="E229" s="3">
        <f t="shared" si="17"/>
        <v>4.820812666951951E-10</v>
      </c>
      <c r="F229" s="3">
        <f t="shared" si="18"/>
        <v>-1.5022860663001295E-10</v>
      </c>
      <c r="I229" s="3">
        <f>E229+I228</f>
        <v>153140.80506818637</v>
      </c>
    </row>
    <row r="230" spans="1:9" x14ac:dyDescent="0.3">
      <c r="A230" s="1">
        <v>44057</v>
      </c>
      <c r="B230" s="2">
        <v>227</v>
      </c>
      <c r="C230" s="2">
        <f t="shared" si="16"/>
        <v>2.3560258571931225</v>
      </c>
      <c r="D230" s="3">
        <f>$D$2*EXP(-((C230-$G$2)^2)/(2*$H$2))</f>
        <v>3.6753679474881957E-10</v>
      </c>
      <c r="E230" s="3">
        <f t="shared" si="17"/>
        <v>3.6753679474881957E-10</v>
      </c>
      <c r="F230" s="3">
        <f t="shared" si="18"/>
        <v>-1.1454447194637553E-10</v>
      </c>
      <c r="I230" s="3">
        <f>E230+I229</f>
        <v>153140.80506818675</v>
      </c>
    </row>
    <row r="231" spans="1:9" x14ac:dyDescent="0.3">
      <c r="A231" s="1">
        <v>44058</v>
      </c>
      <c r="B231" s="2">
        <v>228</v>
      </c>
      <c r="C231" s="2">
        <f t="shared" si="16"/>
        <v>2.357934847000454</v>
      </c>
      <c r="D231" s="3">
        <f>$D$2*EXP(-((C231-$G$2)^2)/(2*$H$2))</f>
        <v>2.8020383632074796E-10</v>
      </c>
      <c r="E231" s="3">
        <f t="shared" si="17"/>
        <v>2.8020383632074796E-10</v>
      </c>
      <c r="F231" s="3">
        <f t="shared" si="18"/>
        <v>-8.7332958428071614E-11</v>
      </c>
      <c r="I231" s="3">
        <f>E231+I230</f>
        <v>153140.80506818704</v>
      </c>
    </row>
    <row r="232" spans="1:9" x14ac:dyDescent="0.3">
      <c r="A232" s="1">
        <v>44059</v>
      </c>
      <c r="B232" s="2">
        <v>229</v>
      </c>
      <c r="C232" s="2">
        <f t="shared" si="16"/>
        <v>2.3598354823398879</v>
      </c>
      <c r="D232" s="3">
        <f>$D$2*EXP(-((C232-$G$2)^2)/(2*$H$2))</f>
        <v>2.1362022748596821E-10</v>
      </c>
      <c r="E232" s="3">
        <f t="shared" si="17"/>
        <v>2.1362022748596821E-10</v>
      </c>
      <c r="F232" s="3">
        <f t="shared" si="18"/>
        <v>-6.6583608834779746E-11</v>
      </c>
      <c r="I232" s="3">
        <f>E232+I231</f>
        <v>153140.80506818724</v>
      </c>
    </row>
    <row r="233" spans="1:9" x14ac:dyDescent="0.3">
      <c r="A233" s="1">
        <v>44060</v>
      </c>
      <c r="B233" s="2">
        <v>230</v>
      </c>
      <c r="C233" s="2">
        <f t="shared" si="16"/>
        <v>2.3617278360175931</v>
      </c>
      <c r="D233" s="3">
        <f>$D$2*EXP(-((C233-$G$2)^2)/(2*$H$2))</f>
        <v>1.6285759571509219E-10</v>
      </c>
      <c r="E233" s="3">
        <f t="shared" si="17"/>
        <v>1.6285759571509219E-10</v>
      </c>
      <c r="F233" s="3">
        <f t="shared" si="18"/>
        <v>-5.0762631770876019E-11</v>
      </c>
      <c r="I233" s="3">
        <f>E233+I232</f>
        <v>153140.80506818742</v>
      </c>
    </row>
    <row r="234" spans="1:9" x14ac:dyDescent="0.3">
      <c r="A234" s="1">
        <v>44061</v>
      </c>
      <c r="B234" s="2">
        <v>231</v>
      </c>
      <c r="C234" s="2">
        <f t="shared" si="16"/>
        <v>2.3636119798921444</v>
      </c>
      <c r="D234" s="3">
        <f>$D$2*EXP(-((C234-$G$2)^2)/(2*$H$2))</f>
        <v>1.2415758924910114E-10</v>
      </c>
      <c r="E234" s="3">
        <f t="shared" si="17"/>
        <v>1.2415758924910114E-10</v>
      </c>
      <c r="F234" s="3">
        <f t="shared" si="18"/>
        <v>-3.8700006465991057E-11</v>
      </c>
      <c r="I234" s="3">
        <f>E234+I233</f>
        <v>153140.80506818753</v>
      </c>
    </row>
    <row r="235" spans="1:9" x14ac:dyDescent="0.3">
      <c r="A235" s="1">
        <v>44062</v>
      </c>
      <c r="B235" s="2">
        <v>232</v>
      </c>
      <c r="C235" s="2">
        <f t="shared" si="16"/>
        <v>2.3654879848908998</v>
      </c>
      <c r="D235" s="3">
        <f>$D$2*EXP(-((C235-$G$2)^2)/(2*$H$2))</f>
        <v>9.4654298019588558E-11</v>
      </c>
      <c r="E235" s="3">
        <f t="shared" si="17"/>
        <v>9.4654298019588558E-11</v>
      </c>
      <c r="F235" s="3">
        <f t="shared" si="18"/>
        <v>-2.9503291229512578E-11</v>
      </c>
      <c r="I235" s="3">
        <f>E235+I234</f>
        <v>153140.80506818762</v>
      </c>
    </row>
    <row r="236" spans="1:9" x14ac:dyDescent="0.3">
      <c r="A236" s="1">
        <v>44063</v>
      </c>
      <c r="B236" s="2">
        <v>233</v>
      </c>
      <c r="C236" s="2">
        <f t="shared" si="16"/>
        <v>2.3673559210260189</v>
      </c>
      <c r="D236" s="3">
        <f>$D$2*EXP(-((C236-$G$2)^2)/(2*$H$2))</f>
        <v>7.216246885155618E-11</v>
      </c>
      <c r="E236" s="3">
        <f t="shared" si="17"/>
        <v>7.216246885155618E-11</v>
      </c>
      <c r="F236" s="3">
        <f t="shared" si="18"/>
        <v>-2.2491829168032378E-11</v>
      </c>
      <c r="I236" s="3">
        <f>E236+I235</f>
        <v>153140.80506818768</v>
      </c>
    </row>
    <row r="237" spans="1:9" x14ac:dyDescent="0.3">
      <c r="A237" s="1">
        <v>44064</v>
      </c>
      <c r="B237" s="2">
        <v>234</v>
      </c>
      <c r="C237" s="2">
        <f t="shared" si="16"/>
        <v>2.369215857410143</v>
      </c>
      <c r="D237" s="3">
        <f>$D$2*EXP(-((C237-$G$2)^2)/(2*$H$2))</f>
        <v>5.5015937544877028E-11</v>
      </c>
      <c r="E237" s="3">
        <f t="shared" si="17"/>
        <v>5.5015937544877028E-11</v>
      </c>
      <c r="F237" s="3">
        <f t="shared" si="18"/>
        <v>-1.7146531306679152E-11</v>
      </c>
      <c r="I237" s="3">
        <f>E237+I236</f>
        <v>153140.80506818774</v>
      </c>
    </row>
    <row r="238" spans="1:9" x14ac:dyDescent="0.3">
      <c r="A238" s="1">
        <v>44065</v>
      </c>
      <c r="B238" s="2">
        <v>235</v>
      </c>
      <c r="C238" s="2">
        <f t="shared" si="16"/>
        <v>2.3710678622717363</v>
      </c>
      <c r="D238" s="3">
        <f>$D$2*EXP(-((C238-$G$2)^2)/(2*$H$2))</f>
        <v>4.1944383379745568E-11</v>
      </c>
      <c r="E238" s="3">
        <f t="shared" si="17"/>
        <v>4.1944383379745568E-11</v>
      </c>
      <c r="F238" s="3">
        <f t="shared" si="18"/>
        <v>-1.307155416513146E-11</v>
      </c>
      <c r="I238" s="3">
        <f>E238+I237</f>
        <v>153140.80506818776</v>
      </c>
    </row>
    <row r="239" spans="1:9" x14ac:dyDescent="0.3">
      <c r="A239" s="1">
        <v>44066</v>
      </c>
      <c r="B239" s="2">
        <v>236</v>
      </c>
      <c r="C239" s="2">
        <f t="shared" si="16"/>
        <v>2.3729120029701067</v>
      </c>
      <c r="D239" s="3">
        <f>$D$2*EXP(-((C239-$G$2)^2)/(2*$H$2))</f>
        <v>3.1979325243789204E-11</v>
      </c>
      <c r="E239" s="3">
        <f t="shared" si="17"/>
        <v>3.1979325243789204E-11</v>
      </c>
      <c r="F239" s="3">
        <f t="shared" si="18"/>
        <v>-9.9650581359563643E-12</v>
      </c>
      <c r="I239" s="3">
        <f>E239+I238</f>
        <v>153140.80506818779</v>
      </c>
    </row>
    <row r="240" spans="1:9" x14ac:dyDescent="0.3">
      <c r="A240" s="1">
        <v>44067</v>
      </c>
      <c r="B240" s="2">
        <v>237</v>
      </c>
      <c r="C240" s="2">
        <f t="shared" si="16"/>
        <v>2.374748346010104</v>
      </c>
      <c r="D240" s="3">
        <f>$D$2*EXP(-((C240-$G$2)^2)/(2*$H$2))</f>
        <v>2.438242771020325E-11</v>
      </c>
      <c r="E240" s="3">
        <f t="shared" si="17"/>
        <v>2.438242771020325E-11</v>
      </c>
      <c r="F240" s="3">
        <f t="shared" si="18"/>
        <v>-7.5968975335859537E-12</v>
      </c>
      <c r="I240" s="3">
        <f>E240+I239</f>
        <v>153140.80506818782</v>
      </c>
    </row>
    <row r="241" spans="1:9" x14ac:dyDescent="0.3">
      <c r="A241" s="1">
        <v>44068</v>
      </c>
      <c r="B241" s="2">
        <v>238</v>
      </c>
      <c r="C241" s="2">
        <f t="shared" si="16"/>
        <v>2.3765769570565118</v>
      </c>
      <c r="D241" s="3">
        <f>$D$2*EXP(-((C241-$G$2)^2)/(2*$H$2))</f>
        <v>1.8590826656044908E-11</v>
      </c>
      <c r="E241" s="3">
        <f t="shared" si="17"/>
        <v>1.8590826656044908E-11</v>
      </c>
      <c r="F241" s="3">
        <f t="shared" si="18"/>
        <v>-5.7916010541583422E-12</v>
      </c>
      <c r="I241" s="3">
        <f>E241+I240</f>
        <v>153140.80506818785</v>
      </c>
    </row>
    <row r="242" spans="1:9" x14ac:dyDescent="0.3">
      <c r="A242" s="1">
        <v>44069</v>
      </c>
      <c r="B242" s="2">
        <v>239</v>
      </c>
      <c r="C242" s="2">
        <f t="shared" si="16"/>
        <v>2.3783979009481375</v>
      </c>
      <c r="D242" s="3">
        <f>$D$2*EXP(-((C242-$G$2)^2)/(2*$H$2))</f>
        <v>1.4175437202140537E-11</v>
      </c>
      <c r="E242" s="3">
        <f t="shared" si="17"/>
        <v>1.4175437202140537E-11</v>
      </c>
      <c r="F242" s="3">
        <f t="shared" si="18"/>
        <v>-4.4153894539043704E-12</v>
      </c>
      <c r="I242" s="3">
        <f>E242+I241</f>
        <v>153140.80506818785</v>
      </c>
    </row>
    <row r="243" spans="1:9" x14ac:dyDescent="0.3">
      <c r="A243" s="1">
        <v>44070</v>
      </c>
      <c r="B243" s="2">
        <v>240</v>
      </c>
      <c r="C243" s="2">
        <f t="shared" si="16"/>
        <v>2.3802112417116059</v>
      </c>
      <c r="D243" s="3">
        <f>$D$2*EXP(-((C243-$G$2)^2)/(2*$H$2))</f>
        <v>1.0809163482605527E-11</v>
      </c>
      <c r="E243" s="3">
        <f t="shared" si="17"/>
        <v>1.0809163482605527E-11</v>
      </c>
      <c r="F243" s="3">
        <f t="shared" si="18"/>
        <v>-3.3662737195350104E-12</v>
      </c>
      <c r="I243" s="3">
        <f>E243+I242</f>
        <v>153140.80506818785</v>
      </c>
    </row>
    <row r="244" spans="1:9" x14ac:dyDescent="0.3">
      <c r="A244" s="1">
        <v>44071</v>
      </c>
      <c r="B244" s="2">
        <v>241</v>
      </c>
      <c r="C244" s="2">
        <f t="shared" si="16"/>
        <v>2.3820170425748683</v>
      </c>
      <c r="D244" s="3">
        <f>$D$2*EXP(-((C244-$G$2)^2)/(2*$H$2))</f>
        <v>8.2426600358834386E-12</v>
      </c>
      <c r="E244" s="3">
        <f t="shared" si="17"/>
        <v>8.2426600358834386E-12</v>
      </c>
      <c r="F244" s="3">
        <f t="shared" si="18"/>
        <v>-2.5665034467220884E-12</v>
      </c>
      <c r="I244" s="3">
        <f>E244+I243</f>
        <v>153140.80506818785</v>
      </c>
    </row>
    <row r="245" spans="1:9" x14ac:dyDescent="0.3">
      <c r="A245" s="1">
        <v>44072</v>
      </c>
      <c r="B245" s="2">
        <v>242</v>
      </c>
      <c r="C245" s="2">
        <f t="shared" si="16"/>
        <v>2.3838153659804311</v>
      </c>
      <c r="D245" s="3">
        <f>$D$2*EXP(-((C245-$G$2)^2)/(2*$H$2))</f>
        <v>6.2858519656915837E-12</v>
      </c>
      <c r="E245" s="3">
        <f t="shared" si="17"/>
        <v>6.2858519656915837E-12</v>
      </c>
      <c r="F245" s="3">
        <f t="shared" si="18"/>
        <v>-1.9568080701918549E-12</v>
      </c>
      <c r="I245" s="3">
        <f>E245+I244</f>
        <v>153140.80506818785</v>
      </c>
    </row>
    <row r="246" spans="1:9" x14ac:dyDescent="0.3">
      <c r="A246" s="1">
        <v>44073</v>
      </c>
      <c r="B246" s="2">
        <v>243</v>
      </c>
      <c r="C246" s="2">
        <f t="shared" si="16"/>
        <v>2.3856062735983121</v>
      </c>
      <c r="D246" s="3">
        <f>$D$2*EXP(-((C246-$G$2)^2)/(2*$H$2))</f>
        <v>4.7938463399302935E-12</v>
      </c>
      <c r="E246" s="3">
        <f t="shared" si="17"/>
        <v>4.7938463399302935E-12</v>
      </c>
      <c r="F246" s="3">
        <f t="shared" si="18"/>
        <v>-1.4920056257612902E-12</v>
      </c>
      <c r="I246" s="3">
        <f>E246+I245</f>
        <v>153140.80506818785</v>
      </c>
    </row>
    <row r="247" spans="1:9" x14ac:dyDescent="0.3">
      <c r="A247" s="1">
        <v>44074</v>
      </c>
      <c r="B247" s="2">
        <v>244</v>
      </c>
      <c r="C247" s="2">
        <f t="shared" si="16"/>
        <v>2.3873898263387292</v>
      </c>
      <c r="D247" s="3">
        <f>$D$2*EXP(-((C247-$G$2)^2)/(2*$H$2))</f>
        <v>3.6561918164620718E-12</v>
      </c>
      <c r="E247" s="3">
        <f t="shared" si="17"/>
        <v>3.6561918164620718E-12</v>
      </c>
      <c r="F247" s="3">
        <f t="shared" si="18"/>
        <v>-1.1376545234682217E-12</v>
      </c>
      <c r="I247" s="3">
        <f>E247+I246</f>
        <v>153140.80506818785</v>
      </c>
    </row>
    <row r="248" spans="1:9" x14ac:dyDescent="0.3">
      <c r="A248" s="1">
        <v>44075</v>
      </c>
      <c r="B248" s="2">
        <v>245</v>
      </c>
      <c r="C248" s="2">
        <f t="shared" si="16"/>
        <v>2.3891660843645326</v>
      </c>
      <c r="D248" s="3">
        <f>$D$2*EXP(-((C248-$G$2)^2)/(2*$H$2))</f>
        <v>2.7886910659652318E-12</v>
      </c>
      <c r="E248" s="3">
        <f t="shared" si="17"/>
        <v>2.7886910659652318E-12</v>
      </c>
      <c r="F248" s="3">
        <f t="shared" si="18"/>
        <v>-8.6750075049684001E-13</v>
      </c>
      <c r="I248" s="3">
        <f>E248+I247</f>
        <v>153140.80506818785</v>
      </c>
    </row>
    <row r="249" spans="1:9" x14ac:dyDescent="0.3">
      <c r="A249" s="1">
        <v>44076</v>
      </c>
      <c r="B249" s="2">
        <v>246</v>
      </c>
      <c r="C249" s="2">
        <f t="shared" si="16"/>
        <v>2.3909351071033793</v>
      </c>
      <c r="D249" s="3">
        <f>$D$2*EXP(-((C249-$G$2)^2)/(2*$H$2))</f>
        <v>2.1271594241228744E-12</v>
      </c>
      <c r="E249" s="3">
        <f t="shared" si="17"/>
        <v>2.1271594241228744E-12</v>
      </c>
      <c r="F249" s="3">
        <f t="shared" si="18"/>
        <v>-6.6153164184235737E-13</v>
      </c>
      <c r="I249" s="3">
        <f>E249+I248</f>
        <v>153140.80506818785</v>
      </c>
    </row>
    <row r="250" spans="1:9" x14ac:dyDescent="0.3">
      <c r="A250" s="1">
        <v>44077</v>
      </c>
      <c r="B250" s="2">
        <v>247</v>
      </c>
      <c r="C250" s="2">
        <f t="shared" si="16"/>
        <v>2.3926969532596658</v>
      </c>
      <c r="D250" s="3">
        <f>$D$2*EXP(-((C250-$G$2)^2)/(2*$H$2))</f>
        <v>1.6226672597393144E-12</v>
      </c>
      <c r="E250" s="3">
        <f t="shared" si="17"/>
        <v>1.6226672597393144E-12</v>
      </c>
      <c r="F250" s="3">
        <f t="shared" si="18"/>
        <v>-5.0449216438355997E-13</v>
      </c>
      <c r="I250" s="3">
        <f>E250+I249</f>
        <v>153140.80506818785</v>
      </c>
    </row>
    <row r="251" spans="1:9" x14ac:dyDescent="0.3">
      <c r="A251" s="1">
        <v>44078</v>
      </c>
      <c r="B251" s="2">
        <v>248</v>
      </c>
      <c r="C251" s="2">
        <f t="shared" si="16"/>
        <v>2.3944516808262164</v>
      </c>
      <c r="D251" s="3">
        <f>$D$2*EXP(-((C251-$G$2)^2)/(2*$H$2))</f>
        <v>1.2379134121093877E-12</v>
      </c>
      <c r="E251" s="3">
        <f t="shared" si="17"/>
        <v>1.2379134121093877E-12</v>
      </c>
      <c r="F251" s="3">
        <f t="shared" si="18"/>
        <v>-3.8475384762992676E-13</v>
      </c>
      <c r="I251" s="3">
        <f>E251+I250</f>
        <v>153140.80506818785</v>
      </c>
    </row>
    <row r="252" spans="1:9" x14ac:dyDescent="0.3">
      <c r="A252" s="1">
        <v>44079</v>
      </c>
      <c r="B252" s="2">
        <v>249</v>
      </c>
      <c r="C252" s="2">
        <f t="shared" si="16"/>
        <v>2.3961993470957363</v>
      </c>
      <c r="D252" s="3">
        <f>$D$2*EXP(-((C252-$G$2)^2)/(2*$H$2))</f>
        <v>9.4446083613983666E-13</v>
      </c>
      <c r="E252" s="3">
        <f t="shared" si="17"/>
        <v>9.4446083613983666E-13</v>
      </c>
      <c r="F252" s="3">
        <f t="shared" si="18"/>
        <v>-2.93452575969551E-13</v>
      </c>
      <c r="I252" s="3">
        <f>E252+I251</f>
        <v>153140.80506818785</v>
      </c>
    </row>
    <row r="253" spans="1:9" x14ac:dyDescent="0.3">
      <c r="A253" s="1">
        <v>44080</v>
      </c>
      <c r="B253" s="2">
        <v>250</v>
      </c>
      <c r="C253" s="2">
        <f t="shared" si="16"/>
        <v>2.3979400086720375</v>
      </c>
      <c r="D253" s="3">
        <f>$D$2*EXP(-((C253-$G$2)^2)/(2*$H$2))</f>
        <v>7.2062948368448668E-13</v>
      </c>
      <c r="E253" s="3">
        <f t="shared" si="17"/>
        <v>7.2062948368448668E-13</v>
      </c>
      <c r="F253" s="3">
        <f t="shared" si="18"/>
        <v>-2.2383135245534998E-13</v>
      </c>
      <c r="I253" s="3">
        <f>E253+I252</f>
        <v>153140.80506818785</v>
      </c>
    </row>
    <row r="254" spans="1:9" x14ac:dyDescent="0.3">
      <c r="A254" s="1">
        <v>44081</v>
      </c>
      <c r="B254" s="2">
        <v>251</v>
      </c>
      <c r="C254" s="2">
        <f t="shared" si="16"/>
        <v>2.399673721481038</v>
      </c>
      <c r="D254" s="3">
        <f>$D$2*EXP(-((C254-$G$2)^2)/(2*$H$2))</f>
        <v>5.4989016485445661E-13</v>
      </c>
      <c r="E254" s="3">
        <f t="shared" si="17"/>
        <v>5.4989016485445661E-13</v>
      </c>
      <c r="F254" s="3">
        <f t="shared" si="18"/>
        <v>-1.7073931883003008E-13</v>
      </c>
      <c r="I254" s="3">
        <f>E254+I253</f>
        <v>153140.80506818785</v>
      </c>
    </row>
    <row r="255" spans="1:9" x14ac:dyDescent="0.3">
      <c r="A255" s="1">
        <v>44082</v>
      </c>
      <c r="B255" s="2">
        <v>252</v>
      </c>
      <c r="C255" s="2">
        <f t="shared" si="16"/>
        <v>2.4014005407815442</v>
      </c>
      <c r="D255" s="3">
        <f>$D$2*EXP(-((C255-$G$2)^2)/(2*$H$2))</f>
        <v>4.1964027533046958E-13</v>
      </c>
      <c r="E255" s="3">
        <f t="shared" si="17"/>
        <v>4.1964027533046958E-13</v>
      </c>
      <c r="F255" s="3">
        <f t="shared" si="18"/>
        <v>-1.3024988952398702E-13</v>
      </c>
      <c r="I255" s="3">
        <f>E255+I254</f>
        <v>153140.80506818785</v>
      </c>
    </row>
    <row r="256" spans="1:9" x14ac:dyDescent="0.3">
      <c r="A256" s="1">
        <v>44083</v>
      </c>
      <c r="B256" s="2">
        <v>253</v>
      </c>
      <c r="C256" s="2">
        <f t="shared" si="16"/>
        <v>2.403120521175818</v>
      </c>
      <c r="D256" s="3">
        <f>$D$2*EXP(-((C256-$G$2)^2)/(2*$H$2))</f>
        <v>3.2027059253516238E-13</v>
      </c>
      <c r="E256" s="3">
        <f t="shared" si="17"/>
        <v>3.2027059253516238E-13</v>
      </c>
      <c r="F256" s="3">
        <f t="shared" si="18"/>
        <v>-9.9369682795307203E-14</v>
      </c>
      <c r="I256" s="3">
        <f>E256+I255</f>
        <v>153140.80506818785</v>
      </c>
    </row>
    <row r="257" spans="1:9" x14ac:dyDescent="0.3">
      <c r="A257" s="1">
        <v>44084</v>
      </c>
      <c r="B257" s="2">
        <v>254</v>
      </c>
      <c r="C257" s="2">
        <f t="shared" si="16"/>
        <v>2.4048337166199381</v>
      </c>
      <c r="D257" s="3">
        <f>$D$2*EXP(-((C257-$G$2)^2)/(2*$H$2))</f>
        <v>2.4445393074618156E-13</v>
      </c>
      <c r="E257" s="3">
        <f t="shared" si="17"/>
        <v>2.4445393074618156E-13</v>
      </c>
      <c r="F257" s="3">
        <f t="shared" si="18"/>
        <v>-7.5816661788980825E-14</v>
      </c>
      <c r="I257" s="3">
        <f>E257+I256</f>
        <v>153140.80506818785</v>
      </c>
    </row>
    <row r="258" spans="1:9" x14ac:dyDescent="0.3">
      <c r="A258" s="1">
        <v>44085</v>
      </c>
      <c r="B258" s="2">
        <v>255</v>
      </c>
      <c r="C258" s="2">
        <f t="shared" si="16"/>
        <v>2.406540180433955</v>
      </c>
      <c r="D258" s="3">
        <f>$D$2*EXP(-((C258-$G$2)^2)/(2*$H$2))</f>
        <v>1.8660290136032251E-13</v>
      </c>
      <c r="E258" s="3">
        <f t="shared" si="17"/>
        <v>1.8660290136032251E-13</v>
      </c>
      <c r="F258" s="3">
        <f t="shared" si="18"/>
        <v>-5.7851029385859042E-14</v>
      </c>
      <c r="I258" s="3">
        <f>E258+I257</f>
        <v>153140.80506818785</v>
      </c>
    </row>
    <row r="259" spans="1:9" x14ac:dyDescent="0.3">
      <c r="A259" s="1">
        <v>44086</v>
      </c>
      <c r="B259" s="2">
        <v>256</v>
      </c>
      <c r="C259" s="2">
        <f t="shared" si="16"/>
        <v>2.4082399653118496</v>
      </c>
      <c r="D259" s="3">
        <f>$D$2*EXP(-((C259-$G$2)^2)/(2*$H$2))</f>
        <v>1.4245656863002081E-13</v>
      </c>
      <c r="E259" s="3">
        <f t="shared" si="17"/>
        <v>1.4245656863002081E-13</v>
      </c>
      <c r="F259" s="3">
        <f t="shared" si="18"/>
        <v>-4.4146332730301701E-14</v>
      </c>
      <c r="I259" s="3">
        <f>E259+I258</f>
        <v>153140.80506818785</v>
      </c>
    </row>
    <row r="260" spans="1:9" x14ac:dyDescent="0.3">
      <c r="A260" s="1">
        <v>44087</v>
      </c>
      <c r="B260" s="2">
        <v>257</v>
      </c>
      <c r="C260" s="2">
        <f t="shared" si="16"/>
        <v>2.4099331233312946</v>
      </c>
      <c r="D260" s="3">
        <f>$D$2*EXP(-((C260-$G$2)^2)/(2*$H$2))</f>
        <v>1.0876535291679918E-13</v>
      </c>
      <c r="E260" s="3">
        <f t="shared" si="17"/>
        <v>1.0876535291679918E-13</v>
      </c>
      <c r="F260" s="3">
        <f t="shared" si="18"/>
        <v>-3.3691215713221635E-14</v>
      </c>
      <c r="I260" s="3">
        <f>E260+I259</f>
        <v>153140.80506818785</v>
      </c>
    </row>
    <row r="261" spans="1:9" x14ac:dyDescent="0.3">
      <c r="A261" s="1">
        <v>44088</v>
      </c>
      <c r="B261" s="2">
        <v>258</v>
      </c>
      <c r="C261" s="2">
        <f t="shared" ref="C261:C265" si="19">LOG(B261-$C$2)</f>
        <v>2.4116197059632301</v>
      </c>
      <c r="D261" s="3">
        <f>$D$2*EXP(-((C261-$G$2)^2)/(2*$H$2))</f>
        <v>8.3050821683131109E-14</v>
      </c>
      <c r="E261" s="3">
        <f t="shared" ref="E261:E265" si="20">IFERROR(D261,0)</f>
        <v>8.3050821683131109E-14</v>
      </c>
      <c r="F261" s="3">
        <f t="shared" si="18"/>
        <v>-2.5714531233668069E-14</v>
      </c>
      <c r="I261" s="3">
        <f>E261+I260</f>
        <v>153140.80506818785</v>
      </c>
    </row>
    <row r="262" spans="1:9" x14ac:dyDescent="0.3">
      <c r="A262" s="1">
        <v>44089</v>
      </c>
      <c r="B262" s="2">
        <v>259</v>
      </c>
      <c r="C262" s="2">
        <f t="shared" si="19"/>
        <v>2.4132997640812519</v>
      </c>
      <c r="D262" s="3">
        <f>$D$2*EXP(-((C262-$G$2)^2)/(2*$H$2))</f>
        <v>6.3422563529378081E-14</v>
      </c>
      <c r="E262" s="3">
        <f t="shared" si="20"/>
        <v>6.3422563529378081E-14</v>
      </c>
      <c r="F262" s="3">
        <f t="shared" ref="F262:F325" si="21">E262-E261</f>
        <v>-1.9628258153753028E-14</v>
      </c>
      <c r="I262" s="3">
        <f>E262+I261</f>
        <v>153140.80506818785</v>
      </c>
    </row>
    <row r="263" spans="1:9" x14ac:dyDescent="0.3">
      <c r="A263" s="1">
        <v>44090</v>
      </c>
      <c r="B263" s="2">
        <v>260</v>
      </c>
      <c r="C263" s="2">
        <f t="shared" si="19"/>
        <v>2.4149733479708178</v>
      </c>
      <c r="D263" s="3">
        <f>$D$2*EXP(-((C263-$G$2)^2)/(2*$H$2))</f>
        <v>4.8438574612701283E-14</v>
      </c>
      <c r="E263" s="3">
        <f t="shared" si="20"/>
        <v>4.8438574612701283E-14</v>
      </c>
      <c r="F263" s="3">
        <f t="shared" si="21"/>
        <v>-1.4983988916676798E-14</v>
      </c>
      <c r="I263" s="3">
        <f>E263+I262</f>
        <v>153140.80506818785</v>
      </c>
    </row>
    <row r="264" spans="1:9" x14ac:dyDescent="0.3">
      <c r="A264" s="1">
        <v>44091</v>
      </c>
      <c r="B264" s="2">
        <v>261</v>
      </c>
      <c r="C264" s="2">
        <f t="shared" si="19"/>
        <v>2.4166405073382808</v>
      </c>
      <c r="D264" s="3">
        <f>$D$2*EXP(-((C264-$G$2)^2)/(2*$H$2))</f>
        <v>3.6998813874625502E-14</v>
      </c>
      <c r="E264" s="3">
        <f t="shared" si="20"/>
        <v>3.6998813874625502E-14</v>
      </c>
      <c r="F264" s="3">
        <f t="shared" si="21"/>
        <v>-1.1439760738075781E-14</v>
      </c>
      <c r="I264" s="3">
        <f>E264+I263</f>
        <v>153140.80506818785</v>
      </c>
    </row>
    <row r="265" spans="1:9" x14ac:dyDescent="0.3">
      <c r="A265" s="1">
        <v>44092</v>
      </c>
      <c r="B265" s="2">
        <v>262</v>
      </c>
      <c r="C265" s="2">
        <f t="shared" si="19"/>
        <v>2.4183012913197452</v>
      </c>
      <c r="D265" s="3">
        <f>$D$2*EXP(-((C265-$G$2)^2)/(2*$H$2))</f>
        <v>2.8264043103176022E-14</v>
      </c>
      <c r="E265" s="3">
        <f t="shared" si="20"/>
        <v>2.8264043103176022E-14</v>
      </c>
      <c r="F265" s="3">
        <f t="shared" si="21"/>
        <v>-8.7347707714494802E-15</v>
      </c>
      <c r="I265" s="3">
        <f>E265+I264</f>
        <v>153140.80506818785</v>
      </c>
    </row>
    <row r="266" spans="1:9" x14ac:dyDescent="0.3">
      <c r="A266" s="1">
        <v>44093</v>
      </c>
      <c r="B266" s="2">
        <v>263</v>
      </c>
      <c r="C266" s="2">
        <f t="shared" ref="C266:C297" si="22">LOG(B266-$C$2)</f>
        <v>2.419955748489758</v>
      </c>
      <c r="D266" s="3">
        <f>$D$2*EXP(-((C266-$G$2)^2)/(2*$H$2))</f>
        <v>2.1593942487183219E-14</v>
      </c>
      <c r="E266" s="3">
        <f t="shared" ref="E266:E297" si="23">IFERROR(D266,0)</f>
        <v>2.1593942487183219E-14</v>
      </c>
      <c r="F266" s="3">
        <f t="shared" si="21"/>
        <v>-6.6701006159928035E-15</v>
      </c>
      <c r="I266" s="3">
        <f>E266+I265</f>
        <v>153140.80506818785</v>
      </c>
    </row>
    <row r="267" spans="1:9" x14ac:dyDescent="0.3">
      <c r="A267" s="1">
        <v>44094</v>
      </c>
      <c r="B267" s="2">
        <v>264</v>
      </c>
      <c r="C267" s="2">
        <f t="shared" si="22"/>
        <v>2.4216039268698313</v>
      </c>
      <c r="D267" s="3">
        <f>$D$2*EXP(-((C267-$G$2)^2)/(2*$H$2))</f>
        <v>1.6499921110359824E-14</v>
      </c>
      <c r="E267" s="3">
        <f t="shared" si="23"/>
        <v>1.6499921110359824E-14</v>
      </c>
      <c r="F267" s="3">
        <f t="shared" si="21"/>
        <v>-5.0940213768233948E-15</v>
      </c>
      <c r="I267" s="3">
        <f>E267+I266</f>
        <v>153140.80506818785</v>
      </c>
    </row>
    <row r="268" spans="1:9" x14ac:dyDescent="0.3">
      <c r="A268" s="1">
        <v>44095</v>
      </c>
      <c r="B268" s="2">
        <v>265</v>
      </c>
      <c r="C268" s="2">
        <f t="shared" si="22"/>
        <v>2.4232458739368079</v>
      </c>
      <c r="D268" s="3">
        <f>$D$2*EXP(-((C268-$G$2)^2)/(2*$H$2))</f>
        <v>1.2609130821666498E-14</v>
      </c>
      <c r="E268" s="3">
        <f t="shared" si="23"/>
        <v>1.2609130821666498E-14</v>
      </c>
      <c r="F268" s="3">
        <f t="shared" si="21"/>
        <v>-3.8907902886933255E-15</v>
      </c>
      <c r="I268" s="3">
        <f>E268+I267</f>
        <v>153140.80506818785</v>
      </c>
    </row>
    <row r="269" spans="1:9" x14ac:dyDescent="0.3">
      <c r="A269" s="1">
        <v>44096</v>
      </c>
      <c r="B269" s="2">
        <v>266</v>
      </c>
      <c r="C269" s="2">
        <f t="shared" si="22"/>
        <v>2.424881636631067</v>
      </c>
      <c r="D269" s="3">
        <f>$D$2*EXP(-((C269-$G$2)^2)/(2*$H$2))</f>
        <v>9.6370219291400266E-15</v>
      </c>
      <c r="E269" s="3">
        <f t="shared" si="23"/>
        <v>9.6370219291400266E-15</v>
      </c>
      <c r="F269" s="3">
        <f t="shared" si="21"/>
        <v>-2.9721088925264717E-15</v>
      </c>
      <c r="I269" s="3">
        <f>E269+I268</f>
        <v>153140.80506818785</v>
      </c>
    </row>
    <row r="270" spans="1:9" x14ac:dyDescent="0.3">
      <c r="A270" s="1">
        <v>44097</v>
      </c>
      <c r="B270" s="2">
        <v>267</v>
      </c>
      <c r="C270" s="2">
        <f t="shared" si="22"/>
        <v>2.4265112613645754</v>
      </c>
      <c r="D270" s="3">
        <f>$D$2*EXP(-((C270-$G$2)^2)/(2*$H$2))</f>
        <v>7.3664117956939872E-15</v>
      </c>
      <c r="E270" s="3">
        <f t="shared" si="23"/>
        <v>7.3664117956939872E-15</v>
      </c>
      <c r="F270" s="3">
        <f t="shared" si="21"/>
        <v>-2.2706101334460395E-15</v>
      </c>
      <c r="I270" s="3">
        <f>E270+I269</f>
        <v>153140.80506818785</v>
      </c>
    </row>
    <row r="271" spans="1:9" x14ac:dyDescent="0.3">
      <c r="A271" s="1">
        <v>44098</v>
      </c>
      <c r="B271" s="2">
        <v>268</v>
      </c>
      <c r="C271" s="2">
        <f t="shared" si="22"/>
        <v>2.428134794028789</v>
      </c>
      <c r="D271" s="3">
        <f>$D$2*EXP(-((C271-$G$2)^2)/(2*$H$2))</f>
        <v>5.6315196150732273E-15</v>
      </c>
      <c r="E271" s="3">
        <f t="shared" si="23"/>
        <v>5.6315196150732273E-15</v>
      </c>
      <c r="F271" s="3">
        <f t="shared" si="21"/>
        <v>-1.7348921806207598E-15</v>
      </c>
      <c r="I271" s="3">
        <f>E271+I270</f>
        <v>153140.80506818785</v>
      </c>
    </row>
    <row r="272" spans="1:9" x14ac:dyDescent="0.3">
      <c r="A272" s="1">
        <v>44099</v>
      </c>
      <c r="B272" s="2">
        <v>269</v>
      </c>
      <c r="C272" s="2">
        <f t="shared" si="22"/>
        <v>2.4297522800024081</v>
      </c>
      <c r="D272" s="3">
        <f>$D$2*EXP(-((C272-$G$2)^2)/(2*$H$2))</f>
        <v>4.3057881941556463E-15</v>
      </c>
      <c r="E272" s="3">
        <f t="shared" si="23"/>
        <v>4.3057881941556463E-15</v>
      </c>
      <c r="F272" s="3">
        <f t="shared" si="21"/>
        <v>-1.325731420917581E-15</v>
      </c>
      <c r="I272" s="3">
        <f>E272+I271</f>
        <v>153140.80506818785</v>
      </c>
    </row>
    <row r="273" spans="1:9" x14ac:dyDescent="0.3">
      <c r="A273" s="1">
        <v>44100</v>
      </c>
      <c r="B273" s="2">
        <v>270</v>
      </c>
      <c r="C273" s="2">
        <f t="shared" si="22"/>
        <v>2.4313637641589874</v>
      </c>
      <c r="D273" s="3">
        <f>$D$2*EXP(-((C273-$G$2)^2)/(2*$H$2))</f>
        <v>3.2925937329973912E-15</v>
      </c>
      <c r="E273" s="3">
        <f t="shared" si="23"/>
        <v>3.2925937329973912E-15</v>
      </c>
      <c r="F273" s="3">
        <f t="shared" si="21"/>
        <v>-1.0131944611582551E-15</v>
      </c>
      <c r="I273" s="3">
        <f>E273+I272</f>
        <v>153140.80506818785</v>
      </c>
    </row>
    <row r="274" spans="1:9" x14ac:dyDescent="0.3">
      <c r="A274" s="1">
        <v>44101</v>
      </c>
      <c r="B274" s="2">
        <v>271</v>
      </c>
      <c r="C274" s="2">
        <f t="shared" si="22"/>
        <v>2.4329692908744058</v>
      </c>
      <c r="D274" s="3">
        <f>$D$2*EXP(-((C274-$G$2)^2)/(2*$H$2))</f>
        <v>2.5181581585686176E-15</v>
      </c>
      <c r="E274" s="3">
        <f t="shared" si="23"/>
        <v>2.5181581585686176E-15</v>
      </c>
      <c r="F274" s="3">
        <f t="shared" si="21"/>
        <v>-7.7443557442877362E-16</v>
      </c>
      <c r="I274" s="3">
        <f>E274+I273</f>
        <v>153140.80506818785</v>
      </c>
    </row>
    <row r="275" spans="1:9" x14ac:dyDescent="0.3">
      <c r="A275" s="1">
        <v>44102</v>
      </c>
      <c r="B275" s="2">
        <v>272</v>
      </c>
      <c r="C275" s="2">
        <f t="shared" si="22"/>
        <v>2.4345689040341987</v>
      </c>
      <c r="D275" s="3">
        <f>$D$2*EXP(-((C275-$G$2)^2)/(2*$H$2))</f>
        <v>1.9261413705439049E-15</v>
      </c>
      <c r="E275" s="3">
        <f t="shared" si="23"/>
        <v>1.9261413705439049E-15</v>
      </c>
      <c r="F275" s="3">
        <f t="shared" si="21"/>
        <v>-5.920167880247127E-16</v>
      </c>
      <c r="I275" s="3">
        <f>E275+I274</f>
        <v>153140.80506818785</v>
      </c>
    </row>
    <row r="276" spans="1:9" x14ac:dyDescent="0.3">
      <c r="A276" s="1">
        <v>44103</v>
      </c>
      <c r="B276" s="2">
        <v>273</v>
      </c>
      <c r="C276" s="2">
        <f t="shared" si="22"/>
        <v>2.436162647040756</v>
      </c>
      <c r="D276" s="3">
        <f>$D$2*EXP(-((C276-$G$2)^2)/(2*$H$2))</f>
        <v>1.4735148687184326E-15</v>
      </c>
      <c r="E276" s="3">
        <f t="shared" si="23"/>
        <v>1.4735148687184326E-15</v>
      </c>
      <c r="F276" s="3">
        <f t="shared" si="21"/>
        <v>-4.5262650182547231E-16</v>
      </c>
      <c r="I276" s="3">
        <f>E276+I275</f>
        <v>153140.80506818785</v>
      </c>
    </row>
    <row r="277" spans="1:9" x14ac:dyDescent="0.3">
      <c r="A277" s="1">
        <v>44104</v>
      </c>
      <c r="B277" s="2">
        <v>274</v>
      </c>
      <c r="C277" s="2">
        <f t="shared" si="22"/>
        <v>2.4377505628203879</v>
      </c>
      <c r="D277" s="3">
        <f>$D$2*EXP(-((C277-$G$2)^2)/(2*$H$2))</f>
        <v>1.1274128512958985E-15</v>
      </c>
      <c r="E277" s="3">
        <f t="shared" si="23"/>
        <v>1.1274128512958985E-15</v>
      </c>
      <c r="F277" s="3">
        <f t="shared" si="21"/>
        <v>-3.4610201742253413E-16</v>
      </c>
      <c r="I277" s="3">
        <f>E277+I276</f>
        <v>153140.80506818785</v>
      </c>
    </row>
    <row r="278" spans="1:9" x14ac:dyDescent="0.3">
      <c r="A278" s="1">
        <v>44105</v>
      </c>
      <c r="B278" s="2">
        <v>275</v>
      </c>
      <c r="C278" s="2">
        <f t="shared" si="22"/>
        <v>2.4393326938302629</v>
      </c>
      <c r="D278" s="3">
        <f>$D$2*EXP(-((C278-$G$2)^2)/(2*$H$2))</f>
        <v>8.6272901291613014E-16</v>
      </c>
      <c r="E278" s="3">
        <f t="shared" si="23"/>
        <v>8.6272901291613014E-16</v>
      </c>
      <c r="F278" s="3">
        <f t="shared" si="21"/>
        <v>-2.6468383837976834E-16</v>
      </c>
      <c r="I278" s="3">
        <f>E278+I277</f>
        <v>153140.80506818785</v>
      </c>
    </row>
    <row r="279" spans="1:9" x14ac:dyDescent="0.3">
      <c r="A279" s="1">
        <v>44106</v>
      </c>
      <c r="B279" s="2">
        <v>276</v>
      </c>
      <c r="C279" s="2">
        <f t="shared" si="22"/>
        <v>2.4409090820652177</v>
      </c>
      <c r="D279" s="3">
        <f>$D$2*EXP(-((C279-$G$2)^2)/(2*$H$2))</f>
        <v>6.6028227475202437E-16</v>
      </c>
      <c r="E279" s="3">
        <f t="shared" si="23"/>
        <v>6.6028227475202437E-16</v>
      </c>
      <c r="F279" s="3">
        <f t="shared" si="21"/>
        <v>-2.0244673816410577E-16</v>
      </c>
      <c r="I279" s="3">
        <f>E279+I278</f>
        <v>153140.80506818785</v>
      </c>
    </row>
    <row r="280" spans="1:9" x14ac:dyDescent="0.3">
      <c r="A280" s="1">
        <v>44107</v>
      </c>
      <c r="B280" s="2">
        <v>277</v>
      </c>
      <c r="C280" s="2">
        <f t="shared" si="22"/>
        <v>2.4424797690644486</v>
      </c>
      <c r="D280" s="3">
        <f>$D$2*EXP(-((C280-$G$2)^2)/(2*$H$2))</f>
        <v>5.0541661929565534E-16</v>
      </c>
      <c r="E280" s="3">
        <f t="shared" si="23"/>
        <v>5.0541661929565534E-16</v>
      </c>
      <c r="F280" s="3">
        <f t="shared" si="21"/>
        <v>-1.5486565545636903E-16</v>
      </c>
      <c r="I280" s="3">
        <f>E280+I279</f>
        <v>153140.80506818785</v>
      </c>
    </row>
    <row r="281" spans="1:9" x14ac:dyDescent="0.3">
      <c r="A281" s="1">
        <v>44108</v>
      </c>
      <c r="B281" s="2">
        <v>278</v>
      </c>
      <c r="C281" s="2">
        <f t="shared" si="22"/>
        <v>2.4440447959180762</v>
      </c>
      <c r="D281" s="3">
        <f>$D$2*EXP(-((C281-$G$2)^2)/(2*$H$2))</f>
        <v>3.8693218403356035E-16</v>
      </c>
      <c r="E281" s="3">
        <f t="shared" si="23"/>
        <v>3.8693218403356035E-16</v>
      </c>
      <c r="F281" s="3">
        <f t="shared" si="21"/>
        <v>-1.1848443526209499E-16</v>
      </c>
      <c r="I281" s="3">
        <f>E281+I280</f>
        <v>153140.80506818785</v>
      </c>
    </row>
    <row r="282" spans="1:9" x14ac:dyDescent="0.3">
      <c r="A282" s="1">
        <v>44109</v>
      </c>
      <c r="B282" s="2">
        <v>279</v>
      </c>
      <c r="C282" s="2">
        <f t="shared" si="22"/>
        <v>2.4456042032735974</v>
      </c>
      <c r="D282" s="3">
        <f>$D$2*EXP(-((C282-$G$2)^2)/(2*$H$2))</f>
        <v>2.9626915736787559E-16</v>
      </c>
      <c r="E282" s="3">
        <f t="shared" si="23"/>
        <v>2.9626915736787559E-16</v>
      </c>
      <c r="F282" s="3">
        <f t="shared" si="21"/>
        <v>-9.0663026665684757E-17</v>
      </c>
      <c r="I282" s="3">
        <f>E282+I281</f>
        <v>153140.80506818785</v>
      </c>
    </row>
    <row r="283" spans="1:9" x14ac:dyDescent="0.3">
      <c r="A283" s="1">
        <v>44110</v>
      </c>
      <c r="B283" s="2">
        <v>280</v>
      </c>
      <c r="C283" s="2">
        <f t="shared" si="22"/>
        <v>2.4471580313422194</v>
      </c>
      <c r="D283" s="3">
        <f>$D$2*EXP(-((C283-$G$2)^2)/(2*$H$2))</f>
        <v>2.2688462060981951E-16</v>
      </c>
      <c r="E283" s="3">
        <f t="shared" si="23"/>
        <v>2.2688462060981951E-16</v>
      </c>
      <c r="F283" s="3">
        <f t="shared" si="21"/>
        <v>-6.9384536758056081E-17</v>
      </c>
      <c r="I283" s="3">
        <f>E283+I282</f>
        <v>153140.80506818785</v>
      </c>
    </row>
    <row r="284" spans="1:9" x14ac:dyDescent="0.3">
      <c r="A284" s="1">
        <v>44111</v>
      </c>
      <c r="B284" s="2">
        <v>281</v>
      </c>
      <c r="C284" s="2">
        <f t="shared" si="22"/>
        <v>2.4487063199050798</v>
      </c>
      <c r="D284" s="3">
        <f>$D$2*EXP(-((C284-$G$2)^2)/(2*$H$2))</f>
        <v>1.7377666660698795E-16</v>
      </c>
      <c r="E284" s="3">
        <f t="shared" si="23"/>
        <v>1.7377666660698795E-16</v>
      </c>
      <c r="F284" s="3">
        <f t="shared" si="21"/>
        <v>-5.310795400283156E-17</v>
      </c>
      <c r="I284" s="3">
        <f>E284+I283</f>
        <v>153140.80506818785</v>
      </c>
    </row>
    <row r="285" spans="1:9" x14ac:dyDescent="0.3">
      <c r="A285" s="1">
        <v>44112</v>
      </c>
      <c r="B285" s="2">
        <v>282</v>
      </c>
      <c r="C285" s="2">
        <f t="shared" si="22"/>
        <v>2.4502491083193609</v>
      </c>
      <c r="D285" s="3">
        <f>$D$2*EXP(-((C285-$G$2)^2)/(2*$H$2))</f>
        <v>1.3312094673515906E-16</v>
      </c>
      <c r="E285" s="3">
        <f t="shared" si="23"/>
        <v>1.3312094673515906E-16</v>
      </c>
      <c r="F285" s="3">
        <f t="shared" si="21"/>
        <v>-4.0655719871828898E-17</v>
      </c>
      <c r="I285" s="3">
        <f>E285+I284</f>
        <v>153140.80506818785</v>
      </c>
    </row>
    <row r="286" spans="1:9" x14ac:dyDescent="0.3">
      <c r="A286" s="1">
        <v>44113</v>
      </c>
      <c r="B286" s="2">
        <v>283</v>
      </c>
      <c r="C286" s="2">
        <f t="shared" si="22"/>
        <v>2.4517864355242902</v>
      </c>
      <c r="D286" s="3">
        <f>$D$2*EXP(-((C286-$G$2)^2)/(2*$H$2))</f>
        <v>1.0199305266883494E-16</v>
      </c>
      <c r="E286" s="3">
        <f t="shared" si="23"/>
        <v>1.0199305266883494E-16</v>
      </c>
      <c r="F286" s="3">
        <f t="shared" si="21"/>
        <v>-3.1127894066324111E-17</v>
      </c>
      <c r="I286" s="3">
        <f>E286+I285</f>
        <v>153140.80506818785</v>
      </c>
    </row>
    <row r="287" spans="1:9" x14ac:dyDescent="0.3">
      <c r="A287" s="1">
        <v>44114</v>
      </c>
      <c r="B287" s="2">
        <v>284</v>
      </c>
      <c r="C287" s="2">
        <f t="shared" si="22"/>
        <v>2.4533183400470375</v>
      </c>
      <c r="D287" s="3">
        <f>$D$2*EXP(-((C287-$G$2)^2)/(2*$H$2))</f>
        <v>7.815643676188485E-17</v>
      </c>
      <c r="E287" s="3">
        <f t="shared" si="23"/>
        <v>7.815643676188485E-17</v>
      </c>
      <c r="F287" s="3">
        <f t="shared" si="21"/>
        <v>-2.3836615906950094E-17</v>
      </c>
      <c r="I287" s="3">
        <f>E287+I286</f>
        <v>153140.80506818785</v>
      </c>
    </row>
    <row r="288" spans="1:9" x14ac:dyDescent="0.3">
      <c r="A288" s="1">
        <v>44115</v>
      </c>
      <c r="B288" s="2">
        <v>285</v>
      </c>
      <c r="C288" s="2">
        <f t="shared" si="22"/>
        <v>2.4548448600085102</v>
      </c>
      <c r="D288" s="3">
        <f>$D$2*EXP(-((C288-$G$2)^2)/(2*$H$2))</f>
        <v>5.9900379522695558E-17</v>
      </c>
      <c r="E288" s="3">
        <f t="shared" si="23"/>
        <v>5.9900379522695558E-17</v>
      </c>
      <c r="F288" s="3">
        <f t="shared" si="21"/>
        <v>-1.8256057239189292E-17</v>
      </c>
      <c r="I288" s="3">
        <f>E288+I287</f>
        <v>153140.80506818785</v>
      </c>
    </row>
    <row r="289" spans="1:9" x14ac:dyDescent="0.3">
      <c r="A289" s="1">
        <v>44116</v>
      </c>
      <c r="B289" s="2">
        <v>286</v>
      </c>
      <c r="C289" s="2">
        <f t="shared" si="22"/>
        <v>2.4563660331290431</v>
      </c>
      <c r="D289" s="3">
        <f>$D$2*EXP(-((C289-$G$2)^2)/(2*$H$2))</f>
        <v>4.5916178732354537E-17</v>
      </c>
      <c r="E289" s="3">
        <f t="shared" si="23"/>
        <v>4.5916178732354537E-17</v>
      </c>
      <c r="F289" s="3">
        <f t="shared" si="21"/>
        <v>-1.3984200790341021E-17</v>
      </c>
      <c r="I289" s="3">
        <f>E289+I288</f>
        <v>153140.80506818785</v>
      </c>
    </row>
    <row r="290" spans="1:9" x14ac:dyDescent="0.3">
      <c r="A290" s="1">
        <v>44117</v>
      </c>
      <c r="B290" s="2">
        <v>287</v>
      </c>
      <c r="C290" s="2">
        <f t="shared" si="22"/>
        <v>2.4578818967339924</v>
      </c>
      <c r="D290" s="3">
        <f>$D$2*EXP(-((C290-$G$2)^2)/(2*$H$2))</f>
        <v>3.5202532306248826E-17</v>
      </c>
      <c r="E290" s="3">
        <f t="shared" si="23"/>
        <v>3.5202532306248826E-17</v>
      </c>
      <c r="F290" s="3">
        <f t="shared" si="21"/>
        <v>-1.0713646426105711E-17</v>
      </c>
      <c r="I290" s="3">
        <f>E290+I289</f>
        <v>153140.80506818785</v>
      </c>
    </row>
    <row r="291" spans="1:9" x14ac:dyDescent="0.3">
      <c r="A291" s="1">
        <v>44118</v>
      </c>
      <c r="B291" s="2">
        <v>288</v>
      </c>
      <c r="C291" s="2">
        <f t="shared" si="22"/>
        <v>2.459392487759231</v>
      </c>
      <c r="D291" s="3">
        <f>$D$2*EXP(-((C291-$G$2)^2)/(2*$H$2))</f>
        <v>2.6993221997908324E-17</v>
      </c>
      <c r="E291" s="3">
        <f t="shared" si="23"/>
        <v>2.6993221997908324E-17</v>
      </c>
      <c r="F291" s="3">
        <f t="shared" si="21"/>
        <v>-8.2093103083405024E-18</v>
      </c>
      <c r="I291" s="3">
        <f>E291+I290</f>
        <v>153140.80506818785</v>
      </c>
    </row>
    <row r="292" spans="1:9" x14ac:dyDescent="0.3">
      <c r="A292" s="1">
        <v>44119</v>
      </c>
      <c r="B292" s="2">
        <v>289</v>
      </c>
      <c r="C292" s="2">
        <f t="shared" si="22"/>
        <v>2.4608978427565478</v>
      </c>
      <c r="D292" s="3">
        <f>$D$2*EXP(-((C292-$G$2)^2)/(2*$H$2))</f>
        <v>2.0701834562847736E-17</v>
      </c>
      <c r="E292" s="3">
        <f t="shared" si="23"/>
        <v>2.0701834562847736E-17</v>
      </c>
      <c r="F292" s="3">
        <f t="shared" si="21"/>
        <v>-6.2913874350605876E-18</v>
      </c>
      <c r="I292" s="3">
        <f>E292+I291</f>
        <v>153140.80506818785</v>
      </c>
    </row>
    <row r="293" spans="1:9" x14ac:dyDescent="0.3">
      <c r="A293" s="1">
        <v>44120</v>
      </c>
      <c r="B293" s="2">
        <v>290</v>
      </c>
      <c r="C293" s="2">
        <f t="shared" si="22"/>
        <v>2.4623979978989561</v>
      </c>
      <c r="D293" s="3">
        <f>$D$2*EXP(-((C293-$G$2)^2)/(2*$H$2))</f>
        <v>1.5879500841853819E-17</v>
      </c>
      <c r="E293" s="3">
        <f t="shared" si="23"/>
        <v>1.5879500841853819E-17</v>
      </c>
      <c r="F293" s="3">
        <f t="shared" si="21"/>
        <v>-4.8223337209939168E-18</v>
      </c>
      <c r="I293" s="3">
        <f>E293+I292</f>
        <v>153140.80506818785</v>
      </c>
    </row>
    <row r="294" spans="1:9" x14ac:dyDescent="0.3">
      <c r="A294" s="1">
        <v>44121</v>
      </c>
      <c r="B294" s="2">
        <v>291</v>
      </c>
      <c r="C294" s="2">
        <f t="shared" si="22"/>
        <v>2.4638929889859074</v>
      </c>
      <c r="D294" s="3">
        <f>$D$2*EXP(-((C294-$G$2)^2)/(2*$H$2))</f>
        <v>1.2182582768729187E-17</v>
      </c>
      <c r="E294" s="3">
        <f t="shared" si="23"/>
        <v>1.2182582768729187E-17</v>
      </c>
      <c r="F294" s="3">
        <f t="shared" si="21"/>
        <v>-3.6969180731246322E-18</v>
      </c>
      <c r="I294" s="3">
        <f>E294+I293</f>
        <v>153140.80506818785</v>
      </c>
    </row>
    <row r="295" spans="1:9" x14ac:dyDescent="0.3">
      <c r="A295" s="1">
        <v>44122</v>
      </c>
      <c r="B295" s="2">
        <v>292</v>
      </c>
      <c r="C295" s="2">
        <f t="shared" si="22"/>
        <v>2.4653828514484184</v>
      </c>
      <c r="D295" s="3">
        <f>$D$2*EXP(-((C295-$G$2)^2)/(2*$H$2))</f>
        <v>9.3479632650395882E-18</v>
      </c>
      <c r="E295" s="3">
        <f t="shared" si="23"/>
        <v>9.3479632650395882E-18</v>
      </c>
      <c r="F295" s="3">
        <f t="shared" si="21"/>
        <v>-2.8346195036895988E-18</v>
      </c>
      <c r="I295" s="3">
        <f>E295+I294</f>
        <v>153140.80506818785</v>
      </c>
    </row>
    <row r="296" spans="1:9" x14ac:dyDescent="0.3">
      <c r="A296" s="1">
        <v>44123</v>
      </c>
      <c r="B296" s="2">
        <v>293</v>
      </c>
      <c r="C296" s="2">
        <f t="shared" si="22"/>
        <v>2.4668676203541096</v>
      </c>
      <c r="D296" s="3">
        <f>$D$2*EXP(-((C296-$G$2)^2)/(2*$H$2))</f>
        <v>7.1741475343758359E-18</v>
      </c>
      <c r="E296" s="3">
        <f t="shared" si="23"/>
        <v>7.1741475343758359E-18</v>
      </c>
      <c r="F296" s="3">
        <f t="shared" si="21"/>
        <v>-2.1738157306637523E-18</v>
      </c>
      <c r="I296" s="3">
        <f>E296+I295</f>
        <v>153140.80506818785</v>
      </c>
    </row>
    <row r="297" spans="1:9" x14ac:dyDescent="0.3">
      <c r="A297" s="1">
        <v>44124</v>
      </c>
      <c r="B297" s="2">
        <v>294</v>
      </c>
      <c r="C297" s="2">
        <f t="shared" si="22"/>
        <v>2.4683473304121573</v>
      </c>
      <c r="D297" s="3">
        <f>$D$2*EXP(-((C297-$G$2)^2)/(2*$H$2))</f>
        <v>5.5068069853000041E-18</v>
      </c>
      <c r="E297" s="3">
        <f t="shared" si="23"/>
        <v>5.5068069853000041E-18</v>
      </c>
      <c r="F297" s="3">
        <f t="shared" si="21"/>
        <v>-1.6673405490758318E-18</v>
      </c>
      <c r="I297" s="3">
        <f>E297+I296</f>
        <v>153140.80506818785</v>
      </c>
    </row>
    <row r="298" spans="1:9" x14ac:dyDescent="0.3">
      <c r="A298" s="1">
        <v>44125</v>
      </c>
      <c r="B298" s="2">
        <v>295</v>
      </c>
      <c r="C298" s="2">
        <f t="shared" ref="C298:C329" si="24">LOG(B298-$C$2)</f>
        <v>2.469822015978163</v>
      </c>
      <c r="D298" s="3">
        <f>$D$2*EXP(-((C298-$G$2)^2)/(2*$H$2))</f>
        <v>4.2277198553137299E-18</v>
      </c>
      <c r="E298" s="3">
        <f t="shared" ref="E298:E329" si="25">IFERROR(D298,0)</f>
        <v>4.2277198553137299E-18</v>
      </c>
      <c r="F298" s="3">
        <f t="shared" si="21"/>
        <v>-1.2790871299862742E-18</v>
      </c>
      <c r="I298" s="3">
        <f>E298+I297</f>
        <v>153140.80506818785</v>
      </c>
    </row>
    <row r="299" spans="1:9" x14ac:dyDescent="0.3">
      <c r="A299" s="1">
        <v>44126</v>
      </c>
      <c r="B299" s="2">
        <v>296</v>
      </c>
      <c r="C299" s="2">
        <f t="shared" si="24"/>
        <v>2.4712917110589387</v>
      </c>
      <c r="D299" s="3">
        <f>$D$2*EXP(-((C299-$G$2)^2)/(2*$H$2))</f>
        <v>3.2463092032721489E-18</v>
      </c>
      <c r="E299" s="3">
        <f t="shared" si="25"/>
        <v>3.2463092032721489E-18</v>
      </c>
      <c r="F299" s="3">
        <f t="shared" si="21"/>
        <v>-9.8141065204158103E-19</v>
      </c>
      <c r="I299" s="3">
        <f>E299+I298</f>
        <v>153140.80506818785</v>
      </c>
    </row>
    <row r="300" spans="1:9" x14ac:dyDescent="0.3">
      <c r="A300" s="1">
        <v>44127</v>
      </c>
      <c r="B300" s="2">
        <v>297</v>
      </c>
      <c r="C300" s="2">
        <f t="shared" si="24"/>
        <v>2.4727564493172123</v>
      </c>
      <c r="D300" s="3">
        <f>$D$2*EXP(-((C300-$G$2)^2)/(2*$H$2))</f>
        <v>2.4931673151296546E-18</v>
      </c>
      <c r="E300" s="3">
        <f t="shared" si="25"/>
        <v>2.4931673151296546E-18</v>
      </c>
      <c r="F300" s="3">
        <f t="shared" si="21"/>
        <v>-7.5314188814249436E-19</v>
      </c>
      <c r="I300" s="3">
        <f>E300+I299</f>
        <v>153140.80506818785</v>
      </c>
    </row>
    <row r="301" spans="1:9" x14ac:dyDescent="0.3">
      <c r="A301" s="1">
        <v>44128</v>
      </c>
      <c r="B301" s="2">
        <v>298</v>
      </c>
      <c r="C301" s="2">
        <f t="shared" si="24"/>
        <v>2.4742162640762553</v>
      </c>
      <c r="D301" s="3">
        <f>$D$2*EXP(-((C301-$G$2)^2)/(2*$H$2))</f>
        <v>1.9150994895933525E-18</v>
      </c>
      <c r="E301" s="3">
        <f t="shared" si="25"/>
        <v>1.9150994895933525E-18</v>
      </c>
      <c r="F301" s="3">
        <f t="shared" si="21"/>
        <v>-5.7806782553630206E-19</v>
      </c>
      <c r="I301" s="3">
        <f>E301+I300</f>
        <v>153140.80506818785</v>
      </c>
    </row>
    <row r="302" spans="1:9" x14ac:dyDescent="0.3">
      <c r="A302" s="1">
        <v>44129</v>
      </c>
      <c r="B302" s="2">
        <v>299</v>
      </c>
      <c r="C302" s="2">
        <f t="shared" si="24"/>
        <v>2.4756711883244296</v>
      </c>
      <c r="D302" s="3">
        <f>$D$2*EXP(-((C302-$G$2)^2)/(2*$H$2))</f>
        <v>1.4713301410332102E-18</v>
      </c>
      <c r="E302" s="3">
        <f t="shared" si="25"/>
        <v>1.4713301410332102E-18</v>
      </c>
      <c r="F302" s="3">
        <f t="shared" si="21"/>
        <v>-4.4376934856014234E-19</v>
      </c>
      <c r="I302" s="3">
        <f>E302+I301</f>
        <v>153140.80506818785</v>
      </c>
    </row>
    <row r="303" spans="1:9" x14ac:dyDescent="0.3">
      <c r="A303" s="1">
        <v>44130</v>
      </c>
      <c r="B303" s="2">
        <v>300</v>
      </c>
      <c r="C303" s="2">
        <f t="shared" si="24"/>
        <v>2.4771212547196626</v>
      </c>
      <c r="D303" s="3">
        <f>$D$2*EXP(-((C303-$G$2)^2)/(2*$H$2))</f>
        <v>1.1305981964107648E-18</v>
      </c>
      <c r="E303" s="3">
        <f t="shared" si="25"/>
        <v>1.1305981964107648E-18</v>
      </c>
      <c r="F303" s="3">
        <f t="shared" si="21"/>
        <v>-3.4073194462244538E-19</v>
      </c>
      <c r="I303" s="3">
        <f>E303+I302</f>
        <v>153140.80506818785</v>
      </c>
    </row>
    <row r="304" spans="1:9" x14ac:dyDescent="0.3">
      <c r="A304" s="1">
        <v>44131</v>
      </c>
      <c r="B304" s="2">
        <v>301</v>
      </c>
      <c r="C304" s="2">
        <f t="shared" si="24"/>
        <v>2.4785664955938436</v>
      </c>
      <c r="D304" s="3">
        <f>$D$2*EXP(-((C304-$G$2)^2)/(2*$H$2))</f>
        <v>8.6893299397682062E-19</v>
      </c>
      <c r="E304" s="3">
        <f t="shared" si="25"/>
        <v>8.6893299397682062E-19</v>
      </c>
      <c r="F304" s="3">
        <f t="shared" si="21"/>
        <v>-2.6166520243394416E-19</v>
      </c>
      <c r="I304" s="3">
        <f>E304+I303</f>
        <v>153140.80506818785</v>
      </c>
    </row>
    <row r="305" spans="1:9" x14ac:dyDescent="0.3">
      <c r="A305" s="1">
        <v>44132</v>
      </c>
      <c r="B305" s="2">
        <v>302</v>
      </c>
      <c r="C305" s="2">
        <f t="shared" si="24"/>
        <v>2.4800069429571505</v>
      </c>
      <c r="D305" s="3">
        <f>$D$2*EXP(-((C305-$G$2)^2)/(2*$H$2))</f>
        <v>6.6795098935607205E-19</v>
      </c>
      <c r="E305" s="3">
        <f t="shared" si="25"/>
        <v>6.6795098935607205E-19</v>
      </c>
      <c r="F305" s="3">
        <f t="shared" si="21"/>
        <v>-2.0098200462074857E-19</v>
      </c>
      <c r="I305" s="3">
        <f>E305+I304</f>
        <v>153140.80506818785</v>
      </c>
    </row>
    <row r="306" spans="1:9" x14ac:dyDescent="0.3">
      <c r="A306" s="1">
        <v>44133</v>
      </c>
      <c r="B306" s="2">
        <v>303</v>
      </c>
      <c r="C306" s="2">
        <f t="shared" si="24"/>
        <v>2.4814426285023048</v>
      </c>
      <c r="D306" s="3">
        <f>$D$2*EXP(-((C306-$G$2)^2)/(2*$H$2))</f>
        <v>5.1355110981568144E-19</v>
      </c>
      <c r="E306" s="3">
        <f t="shared" si="25"/>
        <v>5.1355110981568144E-19</v>
      </c>
      <c r="F306" s="3">
        <f t="shared" si="21"/>
        <v>-1.5439987954039062E-19</v>
      </c>
      <c r="I306" s="3">
        <f>E306+I305</f>
        <v>153140.80506818785</v>
      </c>
    </row>
    <row r="307" spans="1:9" x14ac:dyDescent="0.3">
      <c r="A307" s="1">
        <v>44134</v>
      </c>
      <c r="B307" s="2">
        <v>304</v>
      </c>
      <c r="C307" s="2">
        <f t="shared" si="24"/>
        <v>2.4828735836087539</v>
      </c>
      <c r="D307" s="3">
        <f>$D$2*EXP(-((C307-$G$2)^2)/(2*$H$2))</f>
        <v>3.94915296903258E-19</v>
      </c>
      <c r="E307" s="3">
        <f t="shared" si="25"/>
        <v>3.94915296903258E-19</v>
      </c>
      <c r="F307" s="3">
        <f t="shared" si="21"/>
        <v>-1.1863581291242344E-19</v>
      </c>
      <c r="I307" s="3">
        <f>E307+I306</f>
        <v>153140.80506818785</v>
      </c>
    </row>
    <row r="308" spans="1:9" x14ac:dyDescent="0.3">
      <c r="A308" s="1">
        <v>44135</v>
      </c>
      <c r="B308" s="2">
        <v>305</v>
      </c>
      <c r="C308" s="2">
        <f t="shared" si="24"/>
        <v>2.4842998393467859</v>
      </c>
      <c r="D308" s="3">
        <f>$D$2*EXP(-((C308-$G$2)^2)/(2*$H$2))</f>
        <v>3.037427241907821E-19</v>
      </c>
      <c r="E308" s="3">
        <f t="shared" si="25"/>
        <v>3.037427241907821E-19</v>
      </c>
      <c r="F308" s="3">
        <f t="shared" si="21"/>
        <v>-9.1172572712475897E-20</v>
      </c>
      <c r="I308" s="3">
        <f>E308+I307</f>
        <v>153140.80506818785</v>
      </c>
    </row>
    <row r="309" spans="1:9" x14ac:dyDescent="0.3">
      <c r="A309" s="1">
        <v>44136</v>
      </c>
      <c r="B309" s="2">
        <v>306</v>
      </c>
      <c r="C309" s="2">
        <f t="shared" si="24"/>
        <v>2.4857214264815801</v>
      </c>
      <c r="D309" s="3">
        <f>$D$2*EXP(-((C309-$G$2)^2)/(2*$H$2))</f>
        <v>2.3366296181510446E-19</v>
      </c>
      <c r="E309" s="3">
        <f t="shared" si="25"/>
        <v>2.3366296181510446E-19</v>
      </c>
      <c r="F309" s="3">
        <f t="shared" si="21"/>
        <v>-7.0079762375677646E-20</v>
      </c>
      <c r="I309" s="3">
        <f>E309+I308</f>
        <v>153140.80506818785</v>
      </c>
    </row>
    <row r="310" spans="1:9" x14ac:dyDescent="0.3">
      <c r="A310" s="1">
        <v>44137</v>
      </c>
      <c r="B310" s="2">
        <v>307</v>
      </c>
      <c r="C310" s="2">
        <f t="shared" si="24"/>
        <v>2.4871383754771865</v>
      </c>
      <c r="D310" s="3">
        <f>$D$2*EXP(-((C310-$G$2)^2)/(2*$H$2))</f>
        <v>1.7978619862127861E-19</v>
      </c>
      <c r="E310" s="3">
        <f t="shared" si="25"/>
        <v>1.7978619862127861E-19</v>
      </c>
      <c r="F310" s="3">
        <f t="shared" si="21"/>
        <v>-5.3876763193825843E-20</v>
      </c>
      <c r="I310" s="3">
        <f>E310+I309</f>
        <v>153140.80506818785</v>
      </c>
    </row>
    <row r="311" spans="1:9" x14ac:dyDescent="0.3">
      <c r="A311" s="1">
        <v>44138</v>
      </c>
      <c r="B311" s="2">
        <v>308</v>
      </c>
      <c r="C311" s="2">
        <f t="shared" si="24"/>
        <v>2.4885507165004443</v>
      </c>
      <c r="D311" s="3">
        <f>$D$2*EXP(-((C311-$G$2)^2)/(2*$H$2))</f>
        <v>1.3835845498604583E-19</v>
      </c>
      <c r="E311" s="3">
        <f t="shared" si="25"/>
        <v>1.3835845498604583E-19</v>
      </c>
      <c r="F311" s="3">
        <f t="shared" si="21"/>
        <v>-4.1427743635232782E-20</v>
      </c>
      <c r="I311" s="3">
        <f>E311+I310</f>
        <v>153140.80506818785</v>
      </c>
    </row>
    <row r="312" spans="1:9" x14ac:dyDescent="0.3">
      <c r="A312" s="1">
        <v>44139</v>
      </c>
      <c r="B312" s="2">
        <v>309</v>
      </c>
      <c r="C312" s="2">
        <f t="shared" si="24"/>
        <v>2.4899584794248346</v>
      </c>
      <c r="D312" s="3">
        <f>$D$2*EXP(-((C312-$G$2)^2)/(2*$H$2))</f>
        <v>1.0649723479078672E-19</v>
      </c>
      <c r="E312" s="3">
        <f t="shared" si="25"/>
        <v>1.0649723479078672E-19</v>
      </c>
      <c r="F312" s="3">
        <f t="shared" si="21"/>
        <v>-3.1861220195259115E-20</v>
      </c>
      <c r="I312" s="3">
        <f>E312+I311</f>
        <v>153140.80506818785</v>
      </c>
    </row>
    <row r="313" spans="1:9" x14ac:dyDescent="0.3">
      <c r="A313" s="1">
        <v>44140</v>
      </c>
      <c r="B313" s="2">
        <v>310</v>
      </c>
      <c r="C313" s="2">
        <f t="shared" si="24"/>
        <v>2.4913616938342726</v>
      </c>
      <c r="D313" s="3">
        <f>$D$2*EXP(-((C313-$G$2)^2)/(2*$H$2))</f>
        <v>8.1988816162693977E-20</v>
      </c>
      <c r="E313" s="3">
        <f t="shared" si="25"/>
        <v>8.1988816162693977E-20</v>
      </c>
      <c r="F313" s="3">
        <f t="shared" si="21"/>
        <v>-2.4508418628092738E-20</v>
      </c>
      <c r="I313" s="3">
        <f>E313+I312</f>
        <v>153140.80506818785</v>
      </c>
    </row>
    <row r="314" spans="1:9" x14ac:dyDescent="0.3">
      <c r="A314" s="1">
        <v>44141</v>
      </c>
      <c r="B314" s="2">
        <v>311</v>
      </c>
      <c r="C314" s="2">
        <f t="shared" si="24"/>
        <v>2.4927603890268375</v>
      </c>
      <c r="D314" s="3">
        <f>$D$2*EXP(-((C314-$G$2)^2)/(2*$H$2))</f>
        <v>6.3132782320415403E-20</v>
      </c>
      <c r="E314" s="3">
        <f t="shared" si="25"/>
        <v>6.3132782320415403E-20</v>
      </c>
      <c r="F314" s="3">
        <f t="shared" si="21"/>
        <v>-1.8856033842278574E-20</v>
      </c>
      <c r="I314" s="3">
        <f>E314+I313</f>
        <v>153140.80506818785</v>
      </c>
    </row>
    <row r="315" spans="1:9" x14ac:dyDescent="0.3">
      <c r="A315" s="1">
        <v>44142</v>
      </c>
      <c r="B315" s="2">
        <v>312</v>
      </c>
      <c r="C315" s="2">
        <f t="shared" si="24"/>
        <v>2.4941545940184429</v>
      </c>
      <c r="D315" s="3">
        <f>$D$2*EXP(-((C315-$G$2)^2)/(2*$H$2))</f>
        <v>4.8622763276007937E-20</v>
      </c>
      <c r="E315" s="3">
        <f t="shared" si="25"/>
        <v>4.8622763276007937E-20</v>
      </c>
      <c r="F315" s="3">
        <f t="shared" si="21"/>
        <v>-1.4510019044407466E-20</v>
      </c>
      <c r="I315" s="3">
        <f>E315+I314</f>
        <v>153140.80506818785</v>
      </c>
    </row>
    <row r="316" spans="1:9" x14ac:dyDescent="0.3">
      <c r="A316" s="1">
        <v>44143</v>
      </c>
      <c r="B316" s="2">
        <v>313</v>
      </c>
      <c r="C316" s="2">
        <f t="shared" si="24"/>
        <v>2.4955443375464483</v>
      </c>
      <c r="D316" s="3">
        <f>$D$2*EXP(-((C316-$G$2)^2)/(2*$H$2))</f>
        <v>3.7454938748305734E-20</v>
      </c>
      <c r="E316" s="3">
        <f t="shared" si="25"/>
        <v>3.7454938748305734E-20</v>
      </c>
      <c r="F316" s="3">
        <f t="shared" si="21"/>
        <v>-1.1167824527702203E-20</v>
      </c>
      <c r="I316" s="3">
        <f>E316+I315</f>
        <v>153140.80506818785</v>
      </c>
    </row>
    <row r="317" spans="1:9" x14ac:dyDescent="0.3">
      <c r="A317" s="1">
        <v>44144</v>
      </c>
      <c r="B317" s="2">
        <v>314</v>
      </c>
      <c r="C317" s="2">
        <f t="shared" si="24"/>
        <v>2.4969296480732148</v>
      </c>
      <c r="D317" s="3">
        <f>$D$2*EXP(-((C317-$G$2)^2)/(2*$H$2))</f>
        <v>2.8857827872777525E-20</v>
      </c>
      <c r="E317" s="3">
        <f t="shared" si="25"/>
        <v>2.8857827872777525E-20</v>
      </c>
      <c r="F317" s="3">
        <f t="shared" si="21"/>
        <v>-8.5971108755282085E-21</v>
      </c>
      <c r="I317" s="3">
        <f>E317+I316</f>
        <v>153140.80506818785</v>
      </c>
    </row>
    <row r="318" spans="1:9" x14ac:dyDescent="0.3">
      <c r="A318" s="1">
        <v>44145</v>
      </c>
      <c r="B318" s="2">
        <v>315</v>
      </c>
      <c r="C318" s="2">
        <f t="shared" si="24"/>
        <v>2.4983105537896004</v>
      </c>
      <c r="D318" s="3">
        <f>$D$2*EXP(-((C318-$G$2)^2)/(2*$H$2))</f>
        <v>2.2238403982249829E-20</v>
      </c>
      <c r="E318" s="3">
        <f t="shared" si="25"/>
        <v>2.2238403982249829E-20</v>
      </c>
      <c r="F318" s="3">
        <f t="shared" si="21"/>
        <v>-6.6194238905276962E-21</v>
      </c>
      <c r="I318" s="3">
        <f>E318+I317</f>
        <v>153140.80506818785</v>
      </c>
    </row>
    <row r="319" spans="1:9" x14ac:dyDescent="0.3">
      <c r="A319" s="1">
        <v>44146</v>
      </c>
      <c r="B319" s="2">
        <v>316</v>
      </c>
      <c r="C319" s="2">
        <f t="shared" si="24"/>
        <v>2.4996870826184039</v>
      </c>
      <c r="D319" s="3">
        <f>$D$2*EXP(-((C319-$G$2)^2)/(2*$H$2))</f>
        <v>1.7140731375829255E-20</v>
      </c>
      <c r="E319" s="3">
        <f t="shared" si="25"/>
        <v>1.7140731375829255E-20</v>
      </c>
      <c r="F319" s="3">
        <f t="shared" si="21"/>
        <v>-5.0976726064205741E-21</v>
      </c>
      <c r="I319" s="3">
        <f>E319+I318</f>
        <v>153140.80506818785</v>
      </c>
    </row>
    <row r="320" spans="1:9" x14ac:dyDescent="0.3">
      <c r="A320" s="1">
        <v>44147</v>
      </c>
      <c r="B320" s="2">
        <v>317</v>
      </c>
      <c r="C320" s="2">
        <f t="shared" si="24"/>
        <v>2.5010592622177517</v>
      </c>
      <c r="D320" s="3">
        <f>$D$2*EXP(-((C320-$G$2)^2)/(2*$H$2))</f>
        <v>1.3214208595287492E-20</v>
      </c>
      <c r="E320" s="3">
        <f t="shared" si="25"/>
        <v>1.3214208595287492E-20</v>
      </c>
      <c r="F320" s="3">
        <f t="shared" si="21"/>
        <v>-3.9265227805417625E-21</v>
      </c>
      <c r="I320" s="3">
        <f>E320+I319</f>
        <v>153140.80506818785</v>
      </c>
    </row>
    <row r="321" spans="1:9" x14ac:dyDescent="0.3">
      <c r="A321" s="1">
        <v>44148</v>
      </c>
      <c r="B321" s="2">
        <v>318</v>
      </c>
      <c r="C321" s="2">
        <f t="shared" si="24"/>
        <v>2.5024271199844326</v>
      </c>
      <c r="D321" s="3">
        <f>$D$2*EXP(-((C321-$G$2)^2)/(2*$H$2))</f>
        <v>1.0189182801827184E-20</v>
      </c>
      <c r="E321" s="3">
        <f t="shared" si="25"/>
        <v>1.0189182801827184E-20</v>
      </c>
      <c r="F321" s="3">
        <f t="shared" si="21"/>
        <v>-3.0250257934603079E-21</v>
      </c>
      <c r="I321" s="3">
        <f>E321+I320</f>
        <v>153140.80506818785</v>
      </c>
    </row>
    <row r="322" spans="1:9" x14ac:dyDescent="0.3">
      <c r="A322" s="1">
        <v>44149</v>
      </c>
      <c r="B322" s="2">
        <v>319</v>
      </c>
      <c r="C322" s="2">
        <f t="shared" si="24"/>
        <v>2.503790683057181</v>
      </c>
      <c r="D322" s="3">
        <f>$D$2*EXP(-((C322-$G$2)^2)/(2*$H$2))</f>
        <v>7.8582209973175923E-21</v>
      </c>
      <c r="E322" s="3">
        <f t="shared" si="25"/>
        <v>7.8582209973175923E-21</v>
      </c>
      <c r="F322" s="3">
        <f t="shared" si="21"/>
        <v>-2.3309618045095921E-21</v>
      </c>
      <c r="I322" s="3">
        <f>E322+I321</f>
        <v>153140.80506818785</v>
      </c>
    </row>
    <row r="323" spans="1:9" x14ac:dyDescent="0.3">
      <c r="A323" s="1">
        <v>44150</v>
      </c>
      <c r="B323" s="2">
        <v>320</v>
      </c>
      <c r="C323" s="2">
        <f t="shared" si="24"/>
        <v>2.5051499783199058</v>
      </c>
      <c r="D323" s="3">
        <f>$D$2*EXP(-((C323-$G$2)^2)/(2*$H$2))</f>
        <v>6.0617232652138125E-21</v>
      </c>
      <c r="E323" s="3">
        <f t="shared" si="25"/>
        <v>6.0617232652138125E-21</v>
      </c>
      <c r="F323" s="3">
        <f t="shared" si="21"/>
        <v>-1.7964977321037798E-21</v>
      </c>
      <c r="I323" s="3">
        <f>E323+I322</f>
        <v>153140.80506818785</v>
      </c>
    </row>
    <row r="324" spans="1:9" x14ac:dyDescent="0.3">
      <c r="A324" s="1">
        <v>44151</v>
      </c>
      <c r="B324" s="2">
        <v>321</v>
      </c>
      <c r="C324" s="2">
        <f t="shared" si="24"/>
        <v>2.5065050324048719</v>
      </c>
      <c r="D324" s="3">
        <f>$D$2*EXP(-((C324-$G$2)^2)/(2*$H$2))</f>
        <v>4.6768693965728031E-21</v>
      </c>
      <c r="E324" s="3">
        <f t="shared" si="25"/>
        <v>4.6768693965728031E-21</v>
      </c>
      <c r="F324" s="3">
        <f t="shared" si="21"/>
        <v>-1.3848538686410093E-21</v>
      </c>
      <c r="I324" s="3">
        <f>E324+I323</f>
        <v>153140.80506818785</v>
      </c>
    </row>
    <row r="325" spans="1:9" x14ac:dyDescent="0.3">
      <c r="A325" s="1">
        <v>44152</v>
      </c>
      <c r="B325" s="2">
        <v>322</v>
      </c>
      <c r="C325" s="2">
        <f t="shared" si="24"/>
        <v>2.5078558716958308</v>
      </c>
      <c r="D325" s="3">
        <f>$D$2*EXP(-((C325-$G$2)^2)/(2*$H$2))</f>
        <v>3.6091250202846559E-21</v>
      </c>
      <c r="E325" s="3">
        <f t="shared" si="25"/>
        <v>3.6091250202846559E-21</v>
      </c>
      <c r="F325" s="3">
        <f t="shared" si="21"/>
        <v>-1.0677443762881472E-21</v>
      </c>
      <c r="I325" s="3">
        <f>E325+I324</f>
        <v>153140.80506818785</v>
      </c>
    </row>
    <row r="326" spans="1:9" x14ac:dyDescent="0.3">
      <c r="A326" s="1">
        <v>44153</v>
      </c>
      <c r="B326" s="2">
        <v>323</v>
      </c>
      <c r="C326" s="2">
        <f t="shared" si="24"/>
        <v>2.509202522331103</v>
      </c>
      <c r="D326" s="3">
        <f>$D$2*EXP(-((C326-$G$2)^2)/(2*$H$2))</f>
        <v>2.7857133704701366E-21</v>
      </c>
      <c r="E326" s="3">
        <f t="shared" si="25"/>
        <v>2.7857133704701366E-21</v>
      </c>
      <c r="F326" s="3">
        <f t="shared" ref="F326:F355" si="26">E326-E325</f>
        <v>-8.2341164981451931E-22</v>
      </c>
      <c r="I326" s="3">
        <f>E326+I325</f>
        <v>153140.80506818785</v>
      </c>
    </row>
    <row r="327" spans="1:9" x14ac:dyDescent="0.3">
      <c r="A327" s="1">
        <v>44154</v>
      </c>
      <c r="B327" s="2">
        <v>324</v>
      </c>
      <c r="C327" s="2">
        <f t="shared" si="24"/>
        <v>2.510545010206612</v>
      </c>
      <c r="D327" s="3">
        <f>$D$2*EXP(-((C327-$G$2)^2)/(2*$H$2))</f>
        <v>2.1505968854035431E-21</v>
      </c>
      <c r="E327" s="3">
        <f t="shared" si="25"/>
        <v>2.1505968854035431E-21</v>
      </c>
      <c r="F327" s="3">
        <f t="shared" si="26"/>
        <v>-6.3511648506659348E-22</v>
      </c>
      <c r="I327" s="3">
        <f>E327+I326</f>
        <v>153140.80506818785</v>
      </c>
    </row>
    <row r="328" spans="1:9" x14ac:dyDescent="0.3">
      <c r="A328" s="1">
        <v>44155</v>
      </c>
      <c r="B328" s="2">
        <v>325</v>
      </c>
      <c r="C328" s="2">
        <f t="shared" si="24"/>
        <v>2.5118833609788744</v>
      </c>
      <c r="D328" s="3">
        <f>$D$2*EXP(-((C328-$G$2)^2)/(2*$H$2))</f>
        <v>1.6606187362708733E-21</v>
      </c>
      <c r="E328" s="3">
        <f t="shared" si="25"/>
        <v>1.6606187362708733E-21</v>
      </c>
      <c r="F328" s="3">
        <f t="shared" si="26"/>
        <v>-4.8997814913266977E-22</v>
      </c>
      <c r="I328" s="3">
        <f>E328+I327</f>
        <v>153140.80506818785</v>
      </c>
    </row>
    <row r="329" spans="1:9" x14ac:dyDescent="0.3">
      <c r="A329" s="1">
        <v>44156</v>
      </c>
      <c r="B329" s="2">
        <v>326</v>
      </c>
      <c r="C329" s="2">
        <f t="shared" si="24"/>
        <v>2.5132176000679389</v>
      </c>
      <c r="D329" s="3">
        <f>$D$2*EXP(-((C329-$G$2)^2)/(2*$H$2))</f>
        <v>1.2825356345805718E-21</v>
      </c>
      <c r="E329" s="3">
        <f t="shared" si="25"/>
        <v>1.2825356345805718E-21</v>
      </c>
      <c r="F329" s="3">
        <f t="shared" si="26"/>
        <v>-3.780831016903015E-22</v>
      </c>
      <c r="I329" s="3">
        <f>E329+I328</f>
        <v>153140.80506818785</v>
      </c>
    </row>
    <row r="330" spans="1:9" x14ac:dyDescent="0.3">
      <c r="A330" s="1">
        <v>44157</v>
      </c>
      <c r="B330" s="2">
        <v>327</v>
      </c>
      <c r="C330" s="2">
        <f t="shared" ref="C330:C355" si="27">LOG(B330-$C$2)</f>
        <v>2.514547752660286</v>
      </c>
      <c r="D330" s="3">
        <f>$D$2*EXP(-((C330-$G$2)^2)/(2*$H$2))</f>
        <v>9.9073561388838706E-22</v>
      </c>
      <c r="E330" s="3">
        <f t="shared" ref="E330:E355" si="28">IFERROR(D330,0)</f>
        <v>9.9073561388838706E-22</v>
      </c>
      <c r="F330" s="3">
        <f t="shared" si="26"/>
        <v>-2.9180002069218478E-22</v>
      </c>
      <c r="I330" s="3">
        <f>E330+I329</f>
        <v>153140.80506818785</v>
      </c>
    </row>
    <row r="331" spans="1:9" x14ac:dyDescent="0.3">
      <c r="A331" s="1">
        <v>44158</v>
      </c>
      <c r="B331" s="2">
        <v>328</v>
      </c>
      <c r="C331" s="2">
        <f t="shared" si="27"/>
        <v>2.5158738437116792</v>
      </c>
      <c r="D331" s="3">
        <f>$D$2*EXP(-((C331-$G$2)^2)/(2*$H$2))</f>
        <v>7.6548233108114309E-22</v>
      </c>
      <c r="E331" s="3">
        <f t="shared" si="28"/>
        <v>7.6548233108114309E-22</v>
      </c>
      <c r="F331" s="3">
        <f t="shared" si="26"/>
        <v>-2.2525328280724397E-22</v>
      </c>
      <c r="I331" s="3">
        <f>E331+I330</f>
        <v>153140.80506818785</v>
      </c>
    </row>
    <row r="332" spans="1:9" x14ac:dyDescent="0.3">
      <c r="A332" s="1">
        <v>44159</v>
      </c>
      <c r="B332" s="2">
        <v>329</v>
      </c>
      <c r="C332" s="2">
        <f t="shared" si="27"/>
        <v>2.5171958979499744</v>
      </c>
      <c r="D332" s="3">
        <f>$D$2*EXP(-((C332-$G$2)^2)/(2*$H$2))</f>
        <v>5.9156416214611984E-22</v>
      </c>
      <c r="E332" s="3">
        <f t="shared" si="28"/>
        <v>5.9156416214611984E-22</v>
      </c>
      <c r="F332" s="3">
        <f t="shared" si="26"/>
        <v>-1.7391816893502325E-22</v>
      </c>
      <c r="I332" s="3">
        <f>E332+I331</f>
        <v>153140.80506818785</v>
      </c>
    </row>
    <row r="333" spans="1:9" x14ac:dyDescent="0.3">
      <c r="A333" s="1">
        <v>44160</v>
      </c>
      <c r="B333" s="2">
        <v>330</v>
      </c>
      <c r="C333" s="2">
        <f t="shared" si="27"/>
        <v>2.5185139398778875</v>
      </c>
      <c r="D333" s="3">
        <f>$D$2*EXP(-((C333-$G$2)^2)/(2*$H$2))</f>
        <v>4.5725456627688541E-22</v>
      </c>
      <c r="E333" s="3">
        <f t="shared" si="28"/>
        <v>4.5725456627688541E-22</v>
      </c>
      <c r="F333" s="3">
        <f t="shared" si="26"/>
        <v>-1.3430959586923443E-22</v>
      </c>
      <c r="I333" s="3">
        <f>E333+I332</f>
        <v>153140.80506818785</v>
      </c>
    </row>
    <row r="334" spans="1:9" x14ac:dyDescent="0.3">
      <c r="A334" s="1">
        <v>44161</v>
      </c>
      <c r="B334" s="2">
        <v>331</v>
      </c>
      <c r="C334" s="2">
        <f t="shared" si="27"/>
        <v>2.5198279937757189</v>
      </c>
      <c r="D334" s="3">
        <f>$D$2*EXP(-((C334-$G$2)^2)/(2*$H$2))</f>
        <v>3.5351184547913806E-22</v>
      </c>
      <c r="E334" s="3">
        <f t="shared" si="28"/>
        <v>3.5351184547913806E-22</v>
      </c>
      <c r="F334" s="3">
        <f t="shared" si="26"/>
        <v>-1.0374272079774735E-22</v>
      </c>
      <c r="I334" s="3">
        <f>E334+I333</f>
        <v>153140.80506818785</v>
      </c>
    </row>
    <row r="335" spans="1:9" x14ac:dyDescent="0.3">
      <c r="A335" s="1">
        <v>44162</v>
      </c>
      <c r="B335" s="2">
        <v>332</v>
      </c>
      <c r="C335" s="2">
        <f t="shared" si="27"/>
        <v>2.5211380837040362</v>
      </c>
      <c r="D335" s="3">
        <f>$D$2*EXP(-((C335-$G$2)^2)/(2*$H$2))</f>
        <v>2.7336305687820071E-22</v>
      </c>
      <c r="E335" s="3">
        <f t="shared" si="28"/>
        <v>2.7336305687820071E-22</v>
      </c>
      <c r="F335" s="3">
        <f t="shared" si="26"/>
        <v>-8.0148788600937357E-23</v>
      </c>
      <c r="I335" s="3">
        <f>E335+I334</f>
        <v>153140.80506818785</v>
      </c>
    </row>
    <row r="336" spans="1:9" x14ac:dyDescent="0.3">
      <c r="A336" s="1">
        <v>44163</v>
      </c>
      <c r="B336" s="2">
        <v>333</v>
      </c>
      <c r="C336" s="2">
        <f t="shared" si="27"/>
        <v>2.5224442335063197</v>
      </c>
      <c r="D336" s="3">
        <f>$D$2*EXP(-((C336-$G$2)^2)/(2*$H$2))</f>
        <v>2.1142960930634805E-22</v>
      </c>
      <c r="E336" s="3">
        <f t="shared" si="28"/>
        <v>2.1142960930634805E-22</v>
      </c>
      <c r="F336" s="3">
        <f t="shared" si="26"/>
        <v>-6.1933447571852659E-23</v>
      </c>
      <c r="I336" s="3">
        <f>E336+I335</f>
        <v>153140.80506818785</v>
      </c>
    </row>
    <row r="337" spans="1:9" x14ac:dyDescent="0.3">
      <c r="A337" s="1">
        <v>44164</v>
      </c>
      <c r="B337" s="2">
        <v>334</v>
      </c>
      <c r="C337" s="2">
        <f t="shared" si="27"/>
        <v>2.5237464668115646</v>
      </c>
      <c r="D337" s="3">
        <f>$D$2*EXP(-((C337-$G$2)^2)/(2*$H$2))</f>
        <v>1.6356189015772092E-22</v>
      </c>
      <c r="E337" s="3">
        <f t="shared" si="28"/>
        <v>1.6356189015772092E-22</v>
      </c>
      <c r="F337" s="3">
        <f t="shared" si="26"/>
        <v>-4.7867719148627127E-23</v>
      </c>
      <c r="I337" s="3">
        <f>E337+I336</f>
        <v>153140.80506818785</v>
      </c>
    </row>
    <row r="338" spans="1:9" x14ac:dyDescent="0.3">
      <c r="A338" s="1">
        <v>44165</v>
      </c>
      <c r="B338" s="2">
        <v>335</v>
      </c>
      <c r="C338" s="2">
        <f t="shared" si="27"/>
        <v>2.5250448070368452</v>
      </c>
      <c r="D338" s="3">
        <f>$D$2*EXP(-((C338-$G$2)^2)/(2*$H$2))</f>
        <v>1.2655781015877899E-22</v>
      </c>
      <c r="E338" s="3">
        <f t="shared" si="28"/>
        <v>1.2655781015877899E-22</v>
      </c>
      <c r="F338" s="3">
        <f t="shared" si="26"/>
        <v>-3.7004079998941936E-23</v>
      </c>
      <c r="I338" s="3">
        <f>E338+I337</f>
        <v>153140.80506818785</v>
      </c>
    </row>
    <row r="339" spans="1:9" x14ac:dyDescent="0.3">
      <c r="A339" s="1">
        <v>44166</v>
      </c>
      <c r="B339" s="2">
        <v>336</v>
      </c>
      <c r="C339" s="2">
        <f t="shared" si="27"/>
        <v>2.5263392773898441</v>
      </c>
      <c r="D339" s="3">
        <f>$D$2*EXP(-((C339-$G$2)^2)/(2*$H$2))</f>
        <v>9.7945949974360985E-23</v>
      </c>
      <c r="E339" s="3">
        <f t="shared" si="28"/>
        <v>9.7945949974360985E-23</v>
      </c>
      <c r="F339" s="3">
        <f t="shared" si="26"/>
        <v>-2.8611860184418E-23</v>
      </c>
      <c r="I339" s="3">
        <f>E339+I338</f>
        <v>153140.80506818785</v>
      </c>
    </row>
    <row r="340" spans="1:9" x14ac:dyDescent="0.3">
      <c r="A340" s="1">
        <v>44167</v>
      </c>
      <c r="B340" s="2">
        <v>337</v>
      </c>
      <c r="C340" s="2">
        <f t="shared" si="27"/>
        <v>2.5276299008713385</v>
      </c>
      <c r="D340" s="3">
        <f>$D$2*EXP(-((C340-$G$2)^2)/(2*$H$2))</f>
        <v>7.581844820607282E-23</v>
      </c>
      <c r="E340" s="3">
        <f t="shared" si="28"/>
        <v>7.581844820607282E-23</v>
      </c>
      <c r="F340" s="3">
        <f t="shared" si="26"/>
        <v>-2.2127501768288165E-23</v>
      </c>
      <c r="I340" s="3">
        <f>E340+I339</f>
        <v>153140.80506818785</v>
      </c>
    </row>
    <row r="341" spans="1:9" x14ac:dyDescent="0.3">
      <c r="A341" s="1">
        <v>44168</v>
      </c>
      <c r="B341" s="2">
        <v>338</v>
      </c>
      <c r="C341" s="2">
        <f t="shared" si="27"/>
        <v>2.5289167002776547</v>
      </c>
      <c r="D341" s="3">
        <f>$D$2*EXP(-((C341-$G$2)^2)/(2*$H$2))</f>
        <v>5.8702196048190231E-23</v>
      </c>
      <c r="E341" s="3">
        <f t="shared" si="28"/>
        <v>5.8702196048190231E-23</v>
      </c>
      <c r="F341" s="3">
        <f t="shared" si="26"/>
        <v>-1.7116252157882589E-23</v>
      </c>
      <c r="I341" s="3">
        <f>E341+I340</f>
        <v>153140.80506818785</v>
      </c>
    </row>
    <row r="342" spans="1:9" x14ac:dyDescent="0.3">
      <c r="A342" s="1">
        <v>44169</v>
      </c>
      <c r="B342" s="2">
        <v>339</v>
      </c>
      <c r="C342" s="2">
        <f t="shared" si="27"/>
        <v>2.5301996982030821</v>
      </c>
      <c r="D342" s="3">
        <f>$D$2*EXP(-((C342-$G$2)^2)/(2*$H$2))</f>
        <v>4.5459538203334053E-23</v>
      </c>
      <c r="E342" s="3">
        <f t="shared" si="28"/>
        <v>4.5459538203334053E-23</v>
      </c>
      <c r="F342" s="3">
        <f t="shared" si="26"/>
        <v>-1.3242657844856178E-23</v>
      </c>
      <c r="I342" s="3">
        <f>E342+I341</f>
        <v>153140.80506818785</v>
      </c>
    </row>
    <row r="343" spans="1:9" x14ac:dyDescent="0.3">
      <c r="A343" s="1">
        <v>44170</v>
      </c>
      <c r="B343" s="2">
        <v>340</v>
      </c>
      <c r="C343" s="2">
        <f t="shared" si="27"/>
        <v>2.5314789170422549</v>
      </c>
      <c r="D343" s="3">
        <f>$D$2*EXP(-((C343-$G$2)^2)/(2*$H$2))</f>
        <v>3.5211705814440169E-23</v>
      </c>
      <c r="E343" s="3">
        <f t="shared" si="28"/>
        <v>3.5211705814440169E-23</v>
      </c>
      <c r="F343" s="3">
        <f t="shared" si="26"/>
        <v>-1.0247832388893884E-23</v>
      </c>
      <c r="I343" s="3">
        <f>E343+I342</f>
        <v>153140.80506818785</v>
      </c>
    </row>
    <row r="344" spans="1:9" x14ac:dyDescent="0.3">
      <c r="A344" s="1">
        <v>44171</v>
      </c>
      <c r="B344" s="2">
        <v>341</v>
      </c>
      <c r="C344" s="2">
        <f t="shared" si="27"/>
        <v>2.5327543789924976</v>
      </c>
      <c r="D344" s="3">
        <f>$D$2*EXP(-((C344-$G$2)^2)/(2*$H$2))</f>
        <v>2.7279765841776657E-23</v>
      </c>
      <c r="E344" s="3">
        <f t="shared" si="28"/>
        <v>2.7279765841776657E-23</v>
      </c>
      <c r="F344" s="3">
        <f t="shared" si="26"/>
        <v>-7.9319399726635126E-24</v>
      </c>
      <c r="I344" s="3">
        <f>E344+I343</f>
        <v>153140.80506818785</v>
      </c>
    </row>
    <row r="345" spans="1:9" x14ac:dyDescent="0.3">
      <c r="A345" s="1">
        <v>44172</v>
      </c>
      <c r="B345" s="2">
        <v>342</v>
      </c>
      <c r="C345" s="2">
        <f t="shared" si="27"/>
        <v>2.5340261060561349</v>
      </c>
      <c r="D345" s="3">
        <f>$D$2*EXP(-((C345-$G$2)^2)/(2*$H$2))</f>
        <v>2.1139070587008214E-23</v>
      </c>
      <c r="E345" s="3">
        <f t="shared" si="28"/>
        <v>2.1139070587008214E-23</v>
      </c>
      <c r="F345" s="3">
        <f t="shared" si="26"/>
        <v>-6.1406952547684429E-24</v>
      </c>
      <c r="I345" s="3">
        <f>E345+I344</f>
        <v>153140.80506818785</v>
      </c>
    </row>
    <row r="346" spans="1:9" x14ac:dyDescent="0.3">
      <c r="A346" s="1">
        <v>44173</v>
      </c>
      <c r="B346" s="2">
        <v>343</v>
      </c>
      <c r="C346" s="2">
        <f t="shared" si="27"/>
        <v>2.5352941200427703</v>
      </c>
      <c r="D346" s="3">
        <f>$D$2*EXP(-((C346-$G$2)^2)/(2*$H$2))</f>
        <v>1.6384113984512551E-23</v>
      </c>
      <c r="E346" s="3">
        <f t="shared" si="28"/>
        <v>1.6384113984512551E-23</v>
      </c>
      <c r="F346" s="3">
        <f t="shared" si="26"/>
        <v>-4.7549566024956626E-24</v>
      </c>
      <c r="I346" s="3">
        <f>E346+I345</f>
        <v>153140.80506818785</v>
      </c>
    </row>
    <row r="347" spans="1:9" x14ac:dyDescent="0.3">
      <c r="A347" s="1">
        <v>44174</v>
      </c>
      <c r="B347" s="2">
        <v>344</v>
      </c>
      <c r="C347" s="2">
        <f t="shared" si="27"/>
        <v>2.53655844257153</v>
      </c>
      <c r="D347" s="3">
        <f>$D$2*EXP(-((C347-$G$2)^2)/(2*$H$2))</f>
        <v>1.2701411659340418E-23</v>
      </c>
      <c r="E347" s="3">
        <f t="shared" si="28"/>
        <v>1.2701411659340418E-23</v>
      </c>
      <c r="F347" s="3">
        <f t="shared" si="26"/>
        <v>-3.682702325172133E-24</v>
      </c>
      <c r="I347" s="3">
        <f>E347+I346</f>
        <v>153140.80506818785</v>
      </c>
    </row>
    <row r="348" spans="1:9" x14ac:dyDescent="0.3">
      <c r="A348" s="1">
        <v>44175</v>
      </c>
      <c r="B348" s="2">
        <v>345</v>
      </c>
      <c r="C348" s="2">
        <f t="shared" si="27"/>
        <v>2.537819095073274</v>
      </c>
      <c r="D348" s="3">
        <f>$D$2*EXP(-((C348-$G$2)^2)/(2*$H$2))</f>
        <v>9.8485686406214459E-24</v>
      </c>
      <c r="E348" s="3">
        <f t="shared" si="28"/>
        <v>9.8485686406214459E-24</v>
      </c>
      <c r="F348" s="3">
        <f t="shared" si="26"/>
        <v>-2.8528430187189722E-24</v>
      </c>
      <c r="I348" s="3">
        <f>E348+I347</f>
        <v>153140.80506818785</v>
      </c>
    </row>
    <row r="349" spans="1:9" x14ac:dyDescent="0.3">
      <c r="A349" s="1">
        <v>44176</v>
      </c>
      <c r="B349" s="2">
        <v>346</v>
      </c>
      <c r="C349" s="2">
        <f t="shared" si="27"/>
        <v>2.5390760987927767</v>
      </c>
      <c r="D349" s="3">
        <f>$D$2*EXP(-((C349-$G$2)^2)/(2*$H$2))</f>
        <v>7.6381197252791091E-24</v>
      </c>
      <c r="E349" s="3">
        <f t="shared" si="28"/>
        <v>7.6381197252791091E-24</v>
      </c>
      <c r="F349" s="3">
        <f t="shared" si="26"/>
        <v>-2.2104489153423368E-24</v>
      </c>
      <c r="I349" s="3">
        <f>E349+I348</f>
        <v>153140.80506818785</v>
      </c>
    </row>
    <row r="350" spans="1:9" x14ac:dyDescent="0.3">
      <c r="A350" s="1">
        <v>44177</v>
      </c>
      <c r="B350" s="2">
        <v>347</v>
      </c>
      <c r="C350" s="2">
        <f t="shared" si="27"/>
        <v>2.5403294747908736</v>
      </c>
      <c r="D350" s="3">
        <f>$D$2*EXP(-((C350-$G$2)^2)/(2*$H$2))</f>
        <v>5.9250518014812503E-24</v>
      </c>
      <c r="E350" s="3">
        <f t="shared" si="28"/>
        <v>5.9250518014812503E-24</v>
      </c>
      <c r="F350" s="3">
        <f t="shared" si="26"/>
        <v>-1.7130679237978588E-24</v>
      </c>
      <c r="I350" s="3">
        <f>E350+I349</f>
        <v>153140.80506818785</v>
      </c>
    </row>
    <row r="351" spans="1:9" x14ac:dyDescent="0.3">
      <c r="A351" s="1">
        <v>44178</v>
      </c>
      <c r="B351" s="2">
        <v>348</v>
      </c>
      <c r="C351" s="2">
        <f t="shared" si="27"/>
        <v>2.5415792439465807</v>
      </c>
      <c r="D351" s="3">
        <f>$D$2*EXP(-((C351-$G$2)^2)/(2*$H$2))</f>
        <v>4.5971672597816077E-24</v>
      </c>
      <c r="E351" s="3">
        <f t="shared" si="28"/>
        <v>4.5971672597816077E-24</v>
      </c>
      <c r="F351" s="3">
        <f t="shared" si="26"/>
        <v>-1.3278845416996426E-24</v>
      </c>
      <c r="I351" s="3">
        <f>E351+I350</f>
        <v>153140.80506818785</v>
      </c>
    </row>
    <row r="352" spans="1:9" x14ac:dyDescent="0.3">
      <c r="A352" s="1">
        <v>44179</v>
      </c>
      <c r="B352" s="2">
        <v>349</v>
      </c>
      <c r="C352" s="2">
        <f t="shared" si="27"/>
        <v>2.5428254269591797</v>
      </c>
      <c r="D352" s="3">
        <f>$D$2*EXP(-((C352-$G$2)^2)/(2*$H$2))</f>
        <v>3.5676400914738718E-24</v>
      </c>
      <c r="E352" s="3">
        <f t="shared" si="28"/>
        <v>3.5676400914738718E-24</v>
      </c>
      <c r="F352" s="3">
        <f t="shared" si="26"/>
        <v>-1.0295271683077359E-24</v>
      </c>
      <c r="I352" s="3">
        <f>E352+I351</f>
        <v>153140.80506818785</v>
      </c>
    </row>
    <row r="353" spans="1:9" x14ac:dyDescent="0.3">
      <c r="A353" s="1">
        <v>44180</v>
      </c>
      <c r="B353" s="2">
        <v>350</v>
      </c>
      <c r="C353" s="2">
        <f t="shared" si="27"/>
        <v>2.5440680443502757</v>
      </c>
      <c r="D353" s="3">
        <f>$D$2*EXP(-((C353-$G$2)^2)/(2*$H$2))</f>
        <v>2.7692645911153727E-24</v>
      </c>
      <c r="E353" s="3">
        <f t="shared" si="28"/>
        <v>2.7692645911153727E-24</v>
      </c>
      <c r="F353" s="3">
        <f t="shared" si="26"/>
        <v>-7.9837550035849909E-25</v>
      </c>
      <c r="I353" s="3">
        <f>E353+I352</f>
        <v>153140.80506818785</v>
      </c>
    </row>
    <row r="354" spans="1:9" x14ac:dyDescent="0.3">
      <c r="A354" s="1">
        <v>44181</v>
      </c>
      <c r="B354" s="2">
        <v>351</v>
      </c>
      <c r="C354" s="2">
        <f t="shared" si="27"/>
        <v>2.5453071164658239</v>
      </c>
      <c r="D354" s="3">
        <f>$D$2*EXP(-((C354-$G$2)^2)/(2*$H$2))</f>
        <v>2.1500108949487905E-24</v>
      </c>
      <c r="E354" s="3">
        <f t="shared" si="28"/>
        <v>2.1500108949487905E-24</v>
      </c>
      <c r="F354" s="3">
        <f t="shared" si="26"/>
        <v>-6.1925369616658215E-25</v>
      </c>
      <c r="I354" s="3">
        <f>E354+I353</f>
        <v>153140.80506818785</v>
      </c>
    </row>
    <row r="355" spans="1:9" x14ac:dyDescent="0.3">
      <c r="A355" s="1">
        <v>44182</v>
      </c>
      <c r="B355" s="2">
        <v>352</v>
      </c>
      <c r="C355" s="2">
        <f t="shared" si="27"/>
        <v>2.5465426634781312</v>
      </c>
      <c r="D355" s="3">
        <f>$D$2*EXP(-((C355-$G$2)^2)/(2*$H$2))</f>
        <v>1.6695897114476158E-24</v>
      </c>
      <c r="E355" s="3">
        <f t="shared" si="28"/>
        <v>1.6695897114476158E-24</v>
      </c>
      <c r="F355" s="3">
        <f t="shared" si="26"/>
        <v>-4.8042118350117474E-25</v>
      </c>
      <c r="I355" s="3">
        <f>E355+I354</f>
        <v>153140.80506818785</v>
      </c>
    </row>
  </sheetData>
  <conditionalFormatting sqref="G4:G51 G78:G80 G82:G1048576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5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6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7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8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0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1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2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3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4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5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7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2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4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78:G8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2:G7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55:G8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8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8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:F355">
    <cfRule type="colorScale" priority="45">
      <colorScale>
        <cfvo type="num" val="0.5"/>
        <cfvo type="num" val="0.5"/>
        <cfvo type="max"/>
        <color rgb="FF63BE7B"/>
        <color rgb="FFFFEB84"/>
        <color rgb="FFF8696B"/>
      </colorScale>
    </cfRule>
  </conditionalFormatting>
  <conditionalFormatting sqref="G4:G51 G78:G80 E4:F355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 Korea</vt:lpstr>
      <vt:lpstr>Italy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Nita</dc:creator>
  <cp:lastModifiedBy>Stefan Olsson</cp:lastModifiedBy>
  <dcterms:created xsi:type="dcterms:W3CDTF">2020-02-10T22:45:48Z</dcterms:created>
  <dcterms:modified xsi:type="dcterms:W3CDTF">2020-03-25T15:00:22Z</dcterms:modified>
</cp:coreProperties>
</file>